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0"/>
  </bookViews>
  <sheets>
    <sheet name="Cover " sheetId="1" r:id="rId1"/>
    <sheet name="ОПР" sheetId="2" r:id="rId2"/>
    <sheet name="Баланс" sheetId="3" r:id="rId3"/>
    <sheet name="ОПП" sheetId="4" r:id="rId4"/>
    <sheet name="Капитал" sheetId="5" r:id="rId5"/>
  </sheets>
  <definedNames>
    <definedName name="AS2DocOpenMode" hidden="1">"AS2DocumentEdit"</definedName>
    <definedName name="_xlnm.Print_Area" localSheetId="2">'Баланс'!$A$1:$H$90</definedName>
    <definedName name="_xlnm.Print_Area" localSheetId="4">'Капитал'!$A$1:$AG$61</definedName>
    <definedName name="_xlnm.Print_Area" localSheetId="1">'ОПР'!$A$1:$H$77</definedName>
    <definedName name="_xlnm.Print_Titles" localSheetId="1">'ОПР'!$1:$2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'Капитал'!#REF!</definedName>
    <definedName name="Z_0C92A18C_82C1_43C8_B8D2_6F7E21DEB0D9_.wvu.Cols" localSheetId="3" hidden="1">'ОПП'!$H:$IV</definedName>
    <definedName name="Z_0C92A18C_82C1_43C8_B8D2_6F7E21DEB0D9_.wvu.Rows" localSheetId="3" hidden="1">'ОПП'!$72:$65536</definedName>
    <definedName name="Z_2BD2C2C3_AF9C_11D6_9CEF_00D009775214_.wvu.Cols" localSheetId="4" hidden="1">'Капитал'!#REF!</definedName>
    <definedName name="Z_2BD2C2C3_AF9C_11D6_9CEF_00D009775214_.wvu.Cols" localSheetId="3" hidden="1">'ОПП'!$H:$IV</definedName>
    <definedName name="Z_2BD2C2C3_AF9C_11D6_9CEF_00D009775214_.wvu.PrintArea" localSheetId="3" hidden="1">'ОПП'!$A$1:$F$44</definedName>
    <definedName name="Z_2BD2C2C3_AF9C_11D6_9CEF_00D009775214_.wvu.Rows" localSheetId="3" hidden="1">'ОПП'!$70:$65536</definedName>
    <definedName name="Z_3DF3D3DF_0C20_498D_AC7F_CE0D39724717_.wvu.Cols" localSheetId="4" hidden="1">'Капитал'!#REF!</definedName>
    <definedName name="Z_3DF3D3DF_0C20_498D_AC7F_CE0D39724717_.wvu.Cols" localSheetId="3" hidden="1">'ОПП'!$H:$IV</definedName>
    <definedName name="Z_3DF3D3DF_0C20_498D_AC7F_CE0D39724717_.wvu.Rows" localSheetId="3" hidden="1">'ОПП'!$72:$65536,'ОПП'!$53:$54</definedName>
    <definedName name="Z_92AC9888_5B7E_11D6_9CEE_00D009757B57_.wvu.Cols" localSheetId="3" hidden="1">'ОПП'!$H:$H</definedName>
    <definedName name="Z_9656BBF7_C4A3_41EC_B0C6_A21B380E3C2F_.wvu.Cols" localSheetId="4" hidden="1">'Капитал'!#REF!</definedName>
    <definedName name="Z_9656BBF7_C4A3_41EC_B0C6_A21B380E3C2F_.wvu.Cols" localSheetId="3" hidden="1">'ОПП'!$H:$H</definedName>
    <definedName name="Z_9656BBF7_C4A3_41EC_B0C6_A21B380E3C2F_.wvu.PrintArea" localSheetId="4" hidden="1">'Капитал'!$A$1:$AE$47</definedName>
    <definedName name="Z_9656BBF7_C4A3_41EC_B0C6_A21B380E3C2F_.wvu.Rows" localSheetId="3" hidden="1">'ОПП'!$72:$65536,'ОПП'!$53:$54</definedName>
  </definedNames>
  <calcPr fullCalcOnLoad="1"/>
</workbook>
</file>

<file path=xl/comments3.xml><?xml version="1.0" encoding="utf-8"?>
<comments xmlns="http://schemas.openxmlformats.org/spreadsheetml/2006/main">
  <authors>
    <author>AFA OOD</author>
    <author>Валя Йорданова</author>
  </authors>
  <commentList>
    <comment ref="A2" authorId="0">
      <text>
        <r>
          <rPr>
            <b/>
            <sz val="8"/>
            <rFont val="Tahoma"/>
            <family val="2"/>
          </rPr>
          <t>Ели:</t>
        </r>
        <r>
          <rPr>
            <sz val="8"/>
            <rFont val="Tahoma"/>
            <family val="2"/>
          </rPr>
          <t xml:space="preserve">
Стандарт 1 (ревизиран) не налага точни наименования, новите наименования са пожелателни. Може да се запазят и старите</t>
        </r>
      </text>
    </comment>
    <comment ref="A28" authorId="1">
      <text>
        <r>
          <rPr>
            <sz val="8"/>
            <rFont val="Tahoma"/>
            <family val="2"/>
          </rPr>
          <t>Целта е да се запази форматът на представяне 
от предходните години</t>
        </r>
      </text>
    </comment>
  </commentList>
</comments>
</file>

<file path=xl/comments4.xml><?xml version="1.0" encoding="utf-8"?>
<comments xmlns="http://schemas.openxmlformats.org/spreadsheetml/2006/main">
  <authors>
    <author>Валя Йорданова</author>
  </authors>
  <commentList>
    <comment ref="A27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Конкретизира се видът на инвестицията!</t>
        </r>
      </text>
    </comment>
    <comment ref="A32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Конкретизира се видът на заема
</t>
        </r>
      </text>
    </comment>
    <comment ref="A46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Уточнава се на кого</t>
        </r>
      </text>
    </comment>
  </commentList>
</comments>
</file>

<file path=xl/sharedStrings.xml><?xml version="1.0" encoding="utf-8"?>
<sst xmlns="http://schemas.openxmlformats.org/spreadsheetml/2006/main" count="452" uniqueCount="365">
  <si>
    <t>Име на дружеството:</t>
  </si>
  <si>
    <t>Адрес на управление:</t>
  </si>
  <si>
    <t>Обслужващи банки:</t>
  </si>
  <si>
    <t>Приложения</t>
  </si>
  <si>
    <t>Юристи:</t>
  </si>
  <si>
    <t>Одитори:</t>
  </si>
  <si>
    <t xml:space="preserve">Приходи </t>
  </si>
  <si>
    <t>Гл. счетоводител (съставител):</t>
  </si>
  <si>
    <t>Дял от печалбата на асоциирани предприятия</t>
  </si>
  <si>
    <t>Печалба / (загуба) за годината от продължаващи дейности</t>
  </si>
  <si>
    <t>……………………….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</si>
  <si>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</si>
  <si>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</si>
  <si>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</si>
  <si>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</si>
  <si>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Промяна в справедливата стойност на финансови активи на разположение и за продажба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</si>
  <si>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</si>
  <si>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</si>
  <si>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</si>
  <si>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</si>
  <si>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</si>
  <si>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Инвестиции в дъщерни дружества</t>
  </si>
  <si>
    <t>Инвестиции в асоциирани дружества</t>
  </si>
  <si>
    <t>.......................</t>
  </si>
  <si>
    <t>............................</t>
  </si>
  <si>
    <t>...................................</t>
  </si>
  <si>
    <t>Други нетекущи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</si>
  <si>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</si>
  <si>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</si>
  <si>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</si>
  <si>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</si>
  <si>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</si>
  <si>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</si>
  <si>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</si>
  <si>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</si>
  <si>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</si>
  <si>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</si>
  <si>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 xml:space="preserve">Неразпределена печалба </t>
  </si>
  <si>
    <t>ПАСИВИ</t>
  </si>
  <si>
    <t>Нетекущи задължения</t>
  </si>
  <si>
    <t>Дългосрочни банкови заеми</t>
  </si>
  <si>
    <t>Задължения към свързани предприятия</t>
  </si>
  <si>
    <t>Задължения по финансов лизинг</t>
  </si>
  <si>
    <t>Пасиви по отсрочени данъци</t>
  </si>
  <si>
    <t>Задължения към персонала при пенсиониране</t>
  </si>
  <si>
    <t>Текущи задължения</t>
  </si>
  <si>
    <t>Краткосрочни банкови заеми</t>
  </si>
  <si>
    <t>Краткосрочна част на дългосрочни банкови заеми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</si>
  <si>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</si>
  <si>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</si>
  <si>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</si>
  <si>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</si>
  <si>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</si>
  <si>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</si>
  <si>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</si>
  <si>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</si>
  <si>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</si>
  <si>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</si>
  <si>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</si>
  <si>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</si>
  <si>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</si>
  <si>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</si>
  <si>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</si>
  <si>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</si>
  <si>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</si>
  <si>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</si>
  <si>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Покупки на инвестиции на разположение и за продажба</t>
  </si>
  <si>
    <t>Постъпления от продажба на инвестиции на разположение и за продажба</t>
  </si>
  <si>
    <t>Постъпления от дивиденти</t>
  </si>
  <si>
    <t xml:space="preserve">Предоставени заеми на свързани лица </t>
  </si>
  <si>
    <t>Предоставени заеми на други дружества</t>
  </si>
  <si>
    <t>Възстановени заеми предоставени на свързани предприятия</t>
  </si>
  <si>
    <t>Възстановени заеми предоставени на други дружества</t>
  </si>
  <si>
    <t xml:space="preserve"> </t>
  </si>
  <si>
    <t>Парични потоци от финансова дейност</t>
  </si>
  <si>
    <t>Постъпления от краткосрочни банкови  заеми</t>
  </si>
  <si>
    <t>Постъпления от краткосрочни заеми от свързани предприятия</t>
  </si>
  <si>
    <t>Изплащане на краткосрочни банкови заеми</t>
  </si>
  <si>
    <t>Изплащане на краткосрочни  заеми от свързани предприятия</t>
  </si>
  <si>
    <t>Постъпления от дългосрочни банкови заеми</t>
  </si>
  <si>
    <t>Изплащане на дългосрочни банкови заеми</t>
  </si>
  <si>
    <t>Плащания по финансов лизинг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</si>
  <si>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</si>
  <si>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</si>
  <si>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</si>
  <si>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</si>
  <si>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</si>
  <si>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</si>
  <si>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Преоценъчен резерв</t>
  </si>
  <si>
    <t>Резерв от хеджиране</t>
  </si>
  <si>
    <t>Финансови активи на разположение и за продажба</t>
  </si>
  <si>
    <t>Общо собствен капитал</t>
  </si>
  <si>
    <t>Салдо към 31 декември 2009 година</t>
  </si>
  <si>
    <t>Други компоненти на собствения капитал</t>
  </si>
  <si>
    <t>ОБЩО СОБСТВЕН КАПИТАЛ</t>
  </si>
  <si>
    <t>Revenue</t>
  </si>
  <si>
    <t>Profit / (loss) from operations</t>
  </si>
  <si>
    <t>Share of profit of associates</t>
  </si>
  <si>
    <t>Profit / (loss) for the year from continuing operations</t>
  </si>
  <si>
    <t>for the year ended 31 December 2009</t>
  </si>
  <si>
    <t>Other comprehensive income:</t>
  </si>
  <si>
    <t>Net change in the fair value of available-for-sale financial assets</t>
  </si>
  <si>
    <t xml:space="preserve">Gain/ (loss) on revaluation of property, plant and equipment </t>
  </si>
  <si>
    <t>Actuarial gains / (losses) on defined benefite pension plans</t>
  </si>
  <si>
    <t>Exchange differences on traslating foreign opeations</t>
  </si>
  <si>
    <t>Share of other comprehensive income of associates</t>
  </si>
  <si>
    <t>Income tax relating to components of other comprehensive income</t>
  </si>
  <si>
    <t>Other comprehensive income for the year, net of tax</t>
  </si>
  <si>
    <t>TOTAL COMPREHENSIVE INCOME FOR THE YEAR</t>
  </si>
  <si>
    <t>Changes in inventory of finished goods and work in progress</t>
  </si>
  <si>
    <t>Work performed by the entity and capitalised</t>
  </si>
  <si>
    <t>Raw materials and consumables used</t>
  </si>
  <si>
    <t>Depreciation and amortisation expense</t>
  </si>
  <si>
    <t>Other operating expenses</t>
  </si>
  <si>
    <t>Other operating income</t>
  </si>
  <si>
    <t>Expenses on personnel</t>
  </si>
  <si>
    <t>Hired services expenses</t>
  </si>
  <si>
    <t>as at 31 December 2009</t>
  </si>
  <si>
    <t>Non-current assets</t>
  </si>
  <si>
    <t>Property, plant and equipment</t>
  </si>
  <si>
    <t>Intangible assets</t>
  </si>
  <si>
    <t>Investment property</t>
  </si>
  <si>
    <t>Investments in associates</t>
  </si>
  <si>
    <t>Investments in subsidiaries</t>
  </si>
  <si>
    <t>Available-for sale financial assets</t>
  </si>
  <si>
    <t>Other non-current assets</t>
  </si>
  <si>
    <t>Loans rendered to related parties</t>
  </si>
  <si>
    <t>Current assets</t>
  </si>
  <si>
    <t>Inventories</t>
  </si>
  <si>
    <t>Receivables from related parties</t>
  </si>
  <si>
    <t>Trade receivables and loans</t>
  </si>
  <si>
    <t>Other current assets and prepaid expenses</t>
  </si>
  <si>
    <t>Cash and cash equivalents</t>
  </si>
  <si>
    <t>TOTAL ASSETS</t>
  </si>
  <si>
    <t>EQUITY AND LIABILITIES</t>
  </si>
  <si>
    <t>EQUITY</t>
  </si>
  <si>
    <t>Share capital</t>
  </si>
  <si>
    <t>Reserves</t>
  </si>
  <si>
    <t>Retained earnings</t>
  </si>
  <si>
    <t>Other components of equity</t>
  </si>
  <si>
    <t>TOTAL EQUITY</t>
  </si>
  <si>
    <t>LIABILITIES</t>
  </si>
  <si>
    <t>Non-current liabilities</t>
  </si>
  <si>
    <t>Long-term bank loans</t>
  </si>
  <si>
    <t>Long-term payables to related parties</t>
  </si>
  <si>
    <t>Finance leasing</t>
  </si>
  <si>
    <t>Deferred tax liabilities</t>
  </si>
  <si>
    <t>Retirement benefit obligations</t>
  </si>
  <si>
    <t>Current liabilities</t>
  </si>
  <si>
    <t>Short-term bank loans</t>
  </si>
  <si>
    <t>Payables to personnel and for social security</t>
  </si>
  <si>
    <t>Current portion of long-term bank loans</t>
  </si>
  <si>
    <t>Short-term loans from related parties</t>
  </si>
  <si>
    <t>Tax payables</t>
  </si>
  <si>
    <t>Other current liabilities</t>
  </si>
  <si>
    <t>STATEMENT OF FINANCIAL POSITION</t>
  </si>
  <si>
    <t>Company Name:</t>
  </si>
  <si>
    <t>AFA OOD</t>
  </si>
  <si>
    <t>Address of Management:</t>
  </si>
  <si>
    <t>Lawyers:</t>
  </si>
  <si>
    <t>Bankers:</t>
  </si>
  <si>
    <t>Auditors:</t>
  </si>
  <si>
    <t>Finance Director:</t>
  </si>
  <si>
    <t>Chief Accountant (Preparer):</t>
  </si>
  <si>
    <t>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</si>
  <si>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</si>
  <si>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</si>
  <si>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</si>
  <si>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</si>
  <si>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</si>
  <si>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</si>
  <si>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Interest and charges paid on loans for working capital</t>
  </si>
  <si>
    <t>Foreign currency exchange gains/(losses), net</t>
  </si>
  <si>
    <t>Other proceeds / (payments), net</t>
  </si>
  <si>
    <t xml:space="preserve">Income taxes paid/ refunded 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</si>
  <si>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</si>
  <si>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</si>
  <si>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</si>
  <si>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</si>
  <si>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 of available-for sale financial assets</t>
  </si>
  <si>
    <t>Purchase of shares in subsidiaries</t>
  </si>
  <si>
    <t>Proceeds from shares in subsidiaries</t>
  </si>
  <si>
    <t>Proceeds from dividents</t>
  </si>
  <si>
    <t>Cash flows from financing activities</t>
  </si>
  <si>
    <t>Net cash flows from/ (used in) financing activities</t>
  </si>
  <si>
    <t>Net cash flows from/ (used in) investing activities</t>
  </si>
  <si>
    <t>Net cash flows from/ (used in) operating activities</t>
  </si>
  <si>
    <t>Net increase/ (decrease) in cash and cash equivalents</t>
  </si>
  <si>
    <t>Cash and cash equivalents at 1 January</t>
  </si>
  <si>
    <t>Cash and cash equivalents at 31 December</t>
  </si>
  <si>
    <t>Loans granted to third parties</t>
  </si>
  <si>
    <t>Loans granted to related parties</t>
  </si>
  <si>
    <t>Proceeds from loans granted</t>
  </si>
  <si>
    <t>Proceeds from short-term loans from related parties</t>
  </si>
  <si>
    <t xml:space="preserve">Proceeds from short-term bank loans </t>
  </si>
  <si>
    <t>Repayments of long-term bank loans</t>
  </si>
  <si>
    <t>Repayments of short-term bank loans</t>
  </si>
  <si>
    <t>Proceeds from long-term bank loans</t>
  </si>
  <si>
    <t>Payment of finance lease liabilities</t>
  </si>
  <si>
    <t>Interest and charges paid on investment purpose loan</t>
  </si>
  <si>
    <t>Dividends paid</t>
  </si>
  <si>
    <t xml:space="preserve">STATEMENT OF CHANGES IN EQUITY </t>
  </si>
  <si>
    <t>Balance as at 1 January 2008</t>
  </si>
  <si>
    <t>Restated balance as at 1 January 2008</t>
  </si>
  <si>
    <t>Changes in equity for 2008</t>
  </si>
  <si>
    <t>Balance as at 31 December 2008</t>
  </si>
  <si>
    <t>Total comprehensive income for the year</t>
  </si>
  <si>
    <t>Промени в собствения капитал за 2009 година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</si>
  <si>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</si>
  <si>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</si>
  <si>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</si>
  <si>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</si>
  <si>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</si>
  <si>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</si>
  <si>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</si>
  <si>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</si>
  <si>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</si>
  <si>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</si>
  <si>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Finance income/ (expenses), net</t>
  </si>
  <si>
    <t>Печалба / (загуба) от преоценка на имоти, машини и оборудване</t>
  </si>
  <si>
    <t>Финансови приходи / (разходи), нетно</t>
  </si>
  <si>
    <t>Финансови активи държани до падеж</t>
  </si>
  <si>
    <t>Финансови активи по справедлива стойност през печалбата</t>
  </si>
  <si>
    <t>Активи по отсрочени данъци</t>
  </si>
  <si>
    <t>ASSETS</t>
  </si>
  <si>
    <t>Finance assets held to maturity</t>
  </si>
  <si>
    <t>Loans rendered to third parties</t>
  </si>
  <si>
    <t>Deferred tax assets</t>
  </si>
  <si>
    <t>TOTAL LIABILITIES</t>
  </si>
  <si>
    <t>TOTAL EQUITY AND LIABILITIES</t>
  </si>
  <si>
    <t>Платени / Възстановени данъци върху печалбата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</si>
  <si>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</si>
  <si>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</si>
  <si>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Премиен резерв</t>
  </si>
  <si>
    <t>Premium reserve</t>
  </si>
  <si>
    <t>Други резерви</t>
  </si>
  <si>
    <t>Other Reserves</t>
  </si>
  <si>
    <t>Distribution of the profit for:</t>
  </si>
  <si>
    <t>*Dividents</t>
  </si>
  <si>
    <t>*Reserves</t>
  </si>
  <si>
    <t>Trasfer to retained earnings</t>
  </si>
  <si>
    <t>Issue of shares</t>
  </si>
  <si>
    <t>Own shares sold</t>
  </si>
  <si>
    <t>Treasury shares</t>
  </si>
  <si>
    <t>Balance as of 31 December 2009</t>
  </si>
  <si>
    <t>Нетна печалба/ (загуба) за годината</t>
  </si>
  <si>
    <t>Net profit/ (loss) for the year</t>
  </si>
  <si>
    <t>Profit/ (loss) before income tax</t>
  </si>
  <si>
    <t xml:space="preserve">Income tax benefit/ (expense) </t>
  </si>
  <si>
    <t>Profit/ (loss) for the year from discontinuing operations</t>
  </si>
  <si>
    <t xml:space="preserve">Покупки на акции/дялове в дъщерни дружества </t>
  </si>
  <si>
    <t>Постъпления от продажба на акции/дялове в дъщерни дружества</t>
  </si>
  <si>
    <t>"X" OOD, AD, EOOD, EAD</t>
  </si>
  <si>
    <t>Получени / (изплатени) суми по банков овърдрафт</t>
  </si>
  <si>
    <t>Управителен съвет: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</si>
  <si>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</si>
  <si>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</si>
  <si>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</si>
  <si>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</si>
  <si>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Актюерски печалби / (загуби) по пенсионни планове с дефинирани доходи</t>
  </si>
  <si>
    <t>Курсови разлики от преизчисляване на чуждестранни операции 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</si>
  <si>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</si>
  <si>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</si>
  <si>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</si>
  <si>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Печалба, отнасяща се към: </t>
  </si>
  <si>
    <t xml:space="preserve">              Собствениците на дружеството-майка</t>
  </si>
  <si>
    <t xml:space="preserve">               Неконтролиращото участие</t>
  </si>
  <si>
    <t>BGN</t>
  </si>
  <si>
    <t xml:space="preserve">Придобиване на нетекущи (ДМА) активи по стопански начин </t>
  </si>
  <si>
    <t>Разходи за суровини и материали</t>
  </si>
  <si>
    <t>Предоставени дългосрочни заеми</t>
  </si>
  <si>
    <t>Предоставени дългосрочни заеми на свързани предприятия</t>
  </si>
  <si>
    <t>Репутация</t>
  </si>
  <si>
    <t xml:space="preserve">Капитал, полагащ се на собствениците на дружеството-майка </t>
  </si>
  <si>
    <t>Дългосрочни провизии</t>
  </si>
  <si>
    <t>Търговски задължения и заеми</t>
  </si>
  <si>
    <t xml:space="preserve">Изпълнителен директор/Управител: </t>
  </si>
  <si>
    <t>Краткосрочни провизии</t>
  </si>
  <si>
    <t>Плащания на персонала и за социално осигуряване</t>
  </si>
  <si>
    <t>Изплатени дивиденти на ......</t>
  </si>
  <si>
    <t>Изпълнителен директор/Управител:</t>
  </si>
  <si>
    <t>Промени в счетоводната политика/Корекции на грешки от минали години</t>
  </si>
  <si>
    <t xml:space="preserve">           Изкупени собствени акции</t>
  </si>
  <si>
    <t xml:space="preserve">           Продадени собствени акции</t>
  </si>
  <si>
    <t xml:space="preserve">                       * Дивиденти</t>
  </si>
  <si>
    <t xml:space="preserve">                       * Резерви</t>
  </si>
  <si>
    <t xml:space="preserve">           Прехвърляне към неразпределената печалба</t>
  </si>
  <si>
    <t>Промяна в справедливата стойност на хедж на парични потоци</t>
  </si>
  <si>
    <t>Finance income</t>
  </si>
  <si>
    <t>Finance expenses</t>
  </si>
  <si>
    <t>Change in fair value of cash flow hedge</t>
  </si>
  <si>
    <t>Owners of the parent</t>
  </si>
  <si>
    <t>Non-controlling interest</t>
  </si>
  <si>
    <t>Net profit attibutable to:</t>
  </si>
  <si>
    <t>Total comprehensive income attributable to:</t>
  </si>
  <si>
    <t xml:space="preserve">Други доходи/(загуби) от дейността, нетно </t>
  </si>
  <si>
    <t>Еxecutive Director/ General Manager:</t>
  </si>
  <si>
    <t>(CONSOLIDATED) STATEMENT OF COMPREHENSIVE INCOME</t>
  </si>
  <si>
    <t>Executive Director/</t>
  </si>
  <si>
    <t>General Manager:</t>
  </si>
  <si>
    <t>Chief Accountant:</t>
  </si>
  <si>
    <t>Board of Management:</t>
  </si>
  <si>
    <t>Board of Directors/</t>
  </si>
  <si>
    <t>Goodwill</t>
  </si>
  <si>
    <t>Finance assets at fair value through profit &amp; loss</t>
  </si>
  <si>
    <t>Equity attributable to the owners of the parent</t>
  </si>
  <si>
    <t>Shareholder capital</t>
  </si>
  <si>
    <t>Trade payables and loans</t>
  </si>
  <si>
    <t>Short-term provisions</t>
  </si>
  <si>
    <t>Long-term provisions</t>
  </si>
  <si>
    <t>Еxecutive Director/General Manager:</t>
  </si>
  <si>
    <t>The accompanying notes on pages ... to ... form an integral part of these (consolidated) financial statements.</t>
  </si>
  <si>
    <t>Changes in acounting policy/ Correction of errors from past periods</t>
  </si>
  <si>
    <t>Преизчисления на чуждестранни операции и дейности</t>
  </si>
  <si>
    <t>ОБЩО ВСЕОБХВАТЕН (СЪВКУПЕН) ДОХОД ЗА ГОДИНАТА</t>
  </si>
  <si>
    <t>Основен акционерен  капитал</t>
  </si>
  <si>
    <t>Приложенията на страници от ... до …. са неразделна част от (консолидирания) финансовия отчет.</t>
  </si>
  <si>
    <t>Получени лихви по предоставени заеми на .........</t>
  </si>
  <si>
    <t>Основен (акционерен) капитал</t>
  </si>
  <si>
    <r>
      <t xml:space="preserve">          </t>
    </r>
    <r>
      <rPr>
        <sz val="11"/>
        <color indexed="8"/>
        <rFont val="Times New Roman"/>
        <family val="1"/>
      </rPr>
      <t>Разпределение на печалбата за:</t>
    </r>
  </si>
  <si>
    <r>
      <t xml:space="preserve">Други компоненти на всеобхватния </t>
    </r>
    <r>
      <rPr>
        <b/>
        <sz val="11"/>
        <color indexed="10"/>
        <rFont val="Times New Roman"/>
        <family val="1"/>
      </rPr>
      <t>(съвкупния)</t>
    </r>
    <r>
      <rPr>
        <b/>
        <sz val="11"/>
        <color indexed="8"/>
        <rFont val="Times New Roman"/>
        <family val="1"/>
      </rPr>
      <t xml:space="preserve"> доход:</t>
    </r>
  </si>
  <si>
    <r>
      <t xml:space="preserve">Дял от друг всеобхватен </t>
    </r>
    <r>
      <rPr>
        <sz val="11"/>
        <color indexed="10"/>
        <rFont val="Times New Roman"/>
        <family val="1"/>
      </rPr>
      <t>(съвкупен)</t>
    </r>
    <r>
      <rPr>
        <sz val="11"/>
        <color indexed="8"/>
        <rFont val="Times New Roman"/>
        <family val="1"/>
      </rPr>
      <t xml:space="preserve"> доход на асоциирани предприятия</t>
    </r>
  </si>
  <si>
    <r>
      <t xml:space="preserve">Данък върху дохода, свързан с компонентите на другия всеобхватен </t>
    </r>
    <r>
      <rPr>
        <sz val="11"/>
        <color indexed="10"/>
        <rFont val="Times New Roman"/>
        <family val="1"/>
      </rPr>
      <t>(съвкупен)</t>
    </r>
    <r>
      <rPr>
        <sz val="11"/>
        <color indexed="8"/>
        <rFont val="Times New Roman"/>
        <family val="1"/>
      </rPr>
      <t xml:space="preserve"> доход </t>
    </r>
  </si>
  <si>
    <r>
      <t xml:space="preserve">Друг всеобхватен </t>
    </r>
    <r>
      <rPr>
        <b/>
        <sz val="11"/>
        <color indexed="10"/>
        <rFont val="Times New Roman"/>
        <family val="1"/>
      </rPr>
      <t>(съвкупен)</t>
    </r>
    <r>
      <rPr>
        <b/>
        <sz val="11"/>
        <color indexed="8"/>
        <rFont val="Times New Roman"/>
        <family val="1"/>
      </rPr>
      <t xml:space="preserve"> доход за годината, нетно от данък</t>
    </r>
  </si>
  <si>
    <r>
      <t xml:space="preserve">Общ всеобхватен </t>
    </r>
    <r>
      <rPr>
        <b/>
        <sz val="11"/>
        <color indexed="10"/>
        <rFont val="Times New Roman"/>
        <family val="1"/>
      </rPr>
      <t>(съвкупен)</t>
    </r>
    <r>
      <rPr>
        <b/>
        <sz val="11"/>
        <color indexed="8"/>
        <rFont val="Times New Roman"/>
        <family val="1"/>
      </rPr>
      <t xml:space="preserve"> доход, отнасящ се към:</t>
    </r>
  </si>
  <si>
    <t>Активи (група активи) държани за продажба</t>
  </si>
  <si>
    <t xml:space="preserve">Компоненти на собствения капитал, отнасящи се за активи (група активи) държани за продажба </t>
  </si>
  <si>
    <t>Задължения свързани с активи (група активи) държани за продажба</t>
  </si>
  <si>
    <r>
      <t xml:space="preserve">           Общ всеобхватен </t>
    </r>
    <r>
      <rPr>
        <sz val="11"/>
        <color indexed="10"/>
        <rFont val="Times New Roman"/>
        <family val="1"/>
      </rPr>
      <t>(съвкупен)</t>
    </r>
    <r>
      <rPr>
        <sz val="11"/>
        <color indexed="8"/>
        <rFont val="Times New Roman"/>
        <family val="1"/>
      </rPr>
      <t xml:space="preserve"> доход за годината</t>
    </r>
  </si>
  <si>
    <t>Постъпления от емисия на акции/ от увеличение на основен капитал с парични вноски</t>
  </si>
  <si>
    <t>Отчетна стойност на продадените стоки</t>
  </si>
  <si>
    <t xml:space="preserve">            Емисия на акции</t>
  </si>
  <si>
    <t xml:space="preserve">            Емисия на акции/</t>
  </si>
  <si>
    <t>Отчетна стойност на продадените  мтериали</t>
  </si>
  <si>
    <t>112/122</t>
  </si>
  <si>
    <t>122/112</t>
  </si>
  <si>
    <t>"ТРАНССТРОЙ - БУРГАС"  АД</t>
  </si>
  <si>
    <t>НИНА БОГДАНОВА</t>
  </si>
  <si>
    <t>гр. Бургас, ул. "Успенска" № 8</t>
  </si>
  <si>
    <t>Корпоративна ТБ</t>
  </si>
  <si>
    <t>Бург одит МСД ЕООД</t>
  </si>
  <si>
    <t>Финансирания</t>
  </si>
  <si>
    <t xml:space="preserve">Изпълнителен директор: </t>
  </si>
  <si>
    <t>Съставител:</t>
  </si>
  <si>
    <t>Основен доход на акция (лева на акция)</t>
  </si>
  <si>
    <t xml:space="preserve">Доход с намалена стойност на акция (лева)                                  </t>
  </si>
  <si>
    <t xml:space="preserve">                                                                                 / Нина Богданова /</t>
  </si>
  <si>
    <r>
      <t xml:space="preserve">ОТЧЕТ ЗА ВСЕОБХВАТНИЯ </t>
    </r>
    <r>
      <rPr>
        <b/>
        <sz val="11"/>
        <rFont val="Times New Roman"/>
        <family val="1"/>
      </rPr>
      <t>ДОХОД - КОНСОЛИДИРАН</t>
    </r>
  </si>
  <si>
    <t>гр. Бургас</t>
  </si>
  <si>
    <t xml:space="preserve"> ОТЧЕТ ЗА ФИНАНСОВОТО СЪСТОЯНИЕ - КОНСОЛИДИРАН</t>
  </si>
  <si>
    <t>Парични средства и парични еквиваленти на 31 март</t>
  </si>
  <si>
    <t xml:space="preserve">КОНСОЛИДИРАН ОТЧЕТ ЗА ПАРИЧНИТЕ ПОТОЦИ </t>
  </si>
  <si>
    <t>Салдо към 1 януари 2009 година (оригинално отчетено)</t>
  </si>
  <si>
    <t>Салдо към 1 януари 2009 година (преизчислено)</t>
  </si>
  <si>
    <t>Промени в собствения капитал за 2010 година</t>
  </si>
  <si>
    <t>Салдо към 31 март 2010 година</t>
  </si>
  <si>
    <t>КОНСОЛИДИРАН ОТЧЕТ ЗА ПРОМЕНИТЕ В СОБСТВЕНИЯ КАПИТАЛ</t>
  </si>
  <si>
    <t>Изпълнителен директор:</t>
  </si>
  <si>
    <t xml:space="preserve">Гл. Счетоводител: </t>
  </si>
  <si>
    <t>Петя Евтимова</t>
  </si>
  <si>
    <t>Финансов Директор:</t>
  </si>
  <si>
    <t xml:space="preserve">                                                                                 / Петя Евтимова /</t>
  </si>
  <si>
    <t>към 31 Декември 2010 година</t>
  </si>
  <si>
    <t>31.12.2010   BGN'000</t>
  </si>
  <si>
    <t>31.12.2009   BGN'000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</si>
</sst>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лв&quot;#,##0_);\(&quot;лв&quot;#,##0\)"/>
    <numFmt numFmtId="187" formatCode="&quot;лв&quot;#,##0_);[Red]\(&quot;лв&quot;#,##0\)"/>
    <numFmt numFmtId="188" formatCode="&quot;лв&quot;#,##0.00_);\(&quot;лв&quot;#,##0.00\)"/>
    <numFmt numFmtId="189" formatCode="&quot;лв&quot;#,##0.00_);[Red]\(&quot;лв&quot;#,##0.00\)"/>
    <numFmt numFmtId="190" formatCode="_(&quot;лв&quot;* #,##0_);_(&quot;лв&quot;* \(#,##0\);_(&quot;лв&quot;* &quot;-&quot;_);_(@_)"/>
    <numFmt numFmtId="191" formatCode="_(&quot;лв&quot;* #,##0.00_);_(&quot;лв&quot;* \(#,##0.00\);_(&quot;лв&quot;* &quot;-&quot;??_);_(@_)"/>
    <numFmt numFmtId="192" formatCode="0_);\(0\)"/>
    <numFmt numFmtId="193" formatCode="_(* #,##0_);_(* \(#,##0\);_(* &quot;-&quot;??_);_(@_)"/>
    <numFmt numFmtId="194" formatCode="_(* #,##0.0_);_(* \(#,##0.0\);_(* &quot;-&quot;_);_(@_)"/>
    <numFmt numFmtId="195" formatCode="0.0"/>
    <numFmt numFmtId="196" formatCode="_(* #,##0.00_);_(* \(#,##0.00\);_(* &quot;-&quot;_);_(@_)"/>
    <numFmt numFmtId="197" formatCode="_(* #,##0.000_);_(* \(#,##0.000\);_(* &quot;-&quot;???_);_(@_)"/>
    <numFmt numFmtId="198" formatCode="_(* #,##0.0_);_(* \(#,##0.0\);_(* &quot;-&quot;??_);_(@_)"/>
    <numFmt numFmtId="199" formatCode="#,##0;\(#,##0\)"/>
    <numFmt numFmtId="200" formatCode="0.000"/>
    <numFmt numFmtId="201" formatCode="#,##0.0"/>
    <numFmt numFmtId="202" formatCode="#,##0.000"/>
    <numFmt numFmtId="203" formatCode="#,##0\ &quot;$&quot;;\-#,##0\ &quot;$&quot;"/>
    <numFmt numFmtId="204" formatCode="#,##0\ &quot;$&quot;;[Red]\-#,##0\ &quot;$&quot;"/>
    <numFmt numFmtId="205" formatCode="#,##0.00\ &quot;$&quot;;\-#,##0.00\ &quot;$&quot;"/>
    <numFmt numFmtId="206" formatCode="#,##0.00\ &quot;$&quot;;[Red]\-#,##0.00\ &quot;$&quot;"/>
    <numFmt numFmtId="207" formatCode="_-* #,##0\ &quot;$&quot;_-;\-* #,##0\ &quot;$&quot;_-;_-* &quot;-&quot;\ &quot;$&quot;_-;_-@_-"/>
    <numFmt numFmtId="208" formatCode="_-* #,##0\ _$_-;\-* #,##0\ _$_-;_-* &quot;-&quot;\ _$_-;_-@_-"/>
    <numFmt numFmtId="209" formatCode="_-* #,##0.00\ &quot;$&quot;_-;\-* #,##0.00\ &quot;$&quot;_-;_-* &quot;-&quot;??\ &quot;$&quot;_-;_-@_-"/>
    <numFmt numFmtId="210" formatCode="_-* #,##0.00\ _$_-;\-* #,##0.00\ _$_-;_-* &quot;-&quot;??\ _$_-;_-@_-"/>
    <numFmt numFmtId="211" formatCode="0.0000"/>
    <numFmt numFmtId="212" formatCode="_(* #,##0.00000_);_(* \(#,##0.00000\);_(* &quot;-&quot;?????_);_(@_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51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1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 vertical="center" wrapText="1"/>
    </xf>
    <xf numFmtId="179" fontId="9" fillId="0" borderId="10" xfId="42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9" fillId="0" borderId="0" xfId="65" applyFont="1" applyFill="1" applyAlignment="1">
      <alignment vertical="center"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60" applyFont="1" applyFill="1" applyBorder="1" applyAlignment="1">
      <alignment horizontal="left"/>
      <protection/>
    </xf>
    <xf numFmtId="0" fontId="10" fillId="0" borderId="0" xfId="60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left"/>
      <protection/>
    </xf>
    <xf numFmtId="179" fontId="4" fillId="0" borderId="10" xfId="42" applyFont="1" applyFill="1" applyBorder="1" applyAlignment="1">
      <alignment horizontal="left"/>
    </xf>
    <xf numFmtId="179" fontId="4" fillId="0" borderId="0" xfId="4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93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193" fontId="4" fillId="0" borderId="0" xfId="42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93" fontId="9" fillId="0" borderId="0" xfId="42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 horizontal="center"/>
    </xf>
    <xf numFmtId="177" fontId="9" fillId="0" borderId="0" xfId="42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center"/>
    </xf>
    <xf numFmtId="177" fontId="4" fillId="0" borderId="0" xfId="42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65" applyFont="1" applyFill="1" applyAlignment="1">
      <alignment horizontal="center" vertical="center"/>
      <protection/>
    </xf>
    <xf numFmtId="0" fontId="15" fillId="0" borderId="0" xfId="65" applyFont="1" applyFill="1" applyAlignment="1">
      <alignment horizontal="center" vertical="center"/>
      <protection/>
    </xf>
    <xf numFmtId="0" fontId="9" fillId="0" borderId="0" xfId="65" applyFont="1" applyFill="1" applyAlignment="1">
      <alignment horizontal="center" vertical="center"/>
      <protection/>
    </xf>
    <xf numFmtId="177" fontId="9" fillId="23" borderId="11" xfId="0" applyNumberFormat="1" applyFont="1" applyFill="1" applyBorder="1" applyAlignment="1">
      <alignment horizontal="right"/>
    </xf>
    <xf numFmtId="177" fontId="9" fillId="23" borderId="12" xfId="0" applyNumberFormat="1" applyFont="1" applyFill="1" applyBorder="1" applyAlignment="1">
      <alignment horizontal="right"/>
    </xf>
    <xf numFmtId="0" fontId="17" fillId="0" borderId="10" xfId="60" applyFont="1" applyBorder="1" applyAlignment="1">
      <alignment vertical="center"/>
      <protection/>
    </xf>
    <xf numFmtId="0" fontId="15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Alignment="1">
      <alignment/>
    </xf>
    <xf numFmtId="0" fontId="17" fillId="24" borderId="0" xfId="0" applyFont="1" applyFill="1" applyAlignment="1">
      <alignment/>
    </xf>
    <xf numFmtId="0" fontId="18" fillId="0" borderId="0" xfId="60" applyFont="1" applyAlignment="1">
      <alignment vertical="center"/>
      <protection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14" fillId="0" borderId="0" xfId="0" applyFont="1" applyAlignment="1">
      <alignment/>
    </xf>
    <xf numFmtId="193" fontId="14" fillId="0" borderId="0" xfId="42" applyNumberFormat="1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193" fontId="14" fillId="0" borderId="0" xfId="0" applyNumberFormat="1" applyFont="1" applyBorder="1" applyAlignment="1">
      <alignment/>
    </xf>
    <xf numFmtId="193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179" fontId="9" fillId="0" borderId="10" xfId="45" applyFont="1" applyFill="1" applyBorder="1" applyAlignment="1">
      <alignment horizontal="left" vertical="center"/>
    </xf>
    <xf numFmtId="0" fontId="23" fillId="0" borderId="10" xfId="59" applyFont="1" applyFill="1" applyBorder="1" applyAlignment="1">
      <alignment horizontal="left" vertical="center" wrapText="1"/>
      <protection/>
    </xf>
    <xf numFmtId="0" fontId="23" fillId="0" borderId="10" xfId="59" applyFont="1" applyFill="1" applyBorder="1" applyAlignment="1">
      <alignment horizontal="left" vertical="center"/>
      <protection/>
    </xf>
    <xf numFmtId="0" fontId="24" fillId="0" borderId="0" xfId="59" applyFont="1" applyFill="1">
      <alignment/>
      <protection/>
    </xf>
    <xf numFmtId="0" fontId="23" fillId="0" borderId="0" xfId="59" applyFont="1" applyFill="1" applyBorder="1" applyAlignment="1">
      <alignment horizontal="left" vertical="center"/>
      <protection/>
    </xf>
    <xf numFmtId="0" fontId="9" fillId="0" borderId="0" xfId="59" applyFont="1" applyFill="1" applyBorder="1" applyAlignment="1">
      <alignment horizontal="left" vertical="center"/>
      <protection/>
    </xf>
    <xf numFmtId="0" fontId="23" fillId="0" borderId="0" xfId="59" applyFont="1" applyFill="1" applyBorder="1" applyAlignment="1">
      <alignment horizontal="left" vertical="center" wrapText="1"/>
      <protection/>
    </xf>
    <xf numFmtId="0" fontId="4" fillId="0" borderId="0" xfId="59" applyFont="1" applyFill="1" applyBorder="1" applyAlignment="1">
      <alignment horizontal="left" vertical="center"/>
      <protection/>
    </xf>
    <xf numFmtId="0" fontId="26" fillId="0" borderId="0" xfId="59" applyFont="1" applyFill="1" applyBorder="1" applyAlignment="1">
      <alignment horizontal="left" vertical="center" wrapText="1"/>
      <protection/>
    </xf>
    <xf numFmtId="0" fontId="26" fillId="0" borderId="0" xfId="59" applyFont="1" applyFill="1" applyBorder="1" applyAlignment="1">
      <alignment horizontal="left" vertical="center"/>
      <protection/>
    </xf>
    <xf numFmtId="0" fontId="26" fillId="0" borderId="0" xfId="59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0" fontId="9" fillId="0" borderId="0" xfId="59" applyFont="1" applyFill="1" applyBorder="1" applyAlignment="1">
      <alignment horizontal="center" wrapText="1"/>
      <protection/>
    </xf>
    <xf numFmtId="0" fontId="9" fillId="0" borderId="0" xfId="5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center" wrapText="1"/>
      <protection/>
    </xf>
    <xf numFmtId="177" fontId="4" fillId="0" borderId="0" xfId="59" applyNumberFormat="1" applyFont="1" applyFill="1" applyBorder="1" applyAlignment="1">
      <alignment horizontal="right"/>
      <protection/>
    </xf>
    <xf numFmtId="177" fontId="4" fillId="0" borderId="0" xfId="59" applyNumberFormat="1" applyFont="1" applyFill="1" applyBorder="1" applyAlignment="1">
      <alignment horizontal="center" wrapText="1"/>
      <protection/>
    </xf>
    <xf numFmtId="3" fontId="4" fillId="0" borderId="0" xfId="59" applyNumberFormat="1" applyFont="1" applyFill="1">
      <alignment/>
      <protection/>
    </xf>
    <xf numFmtId="0" fontId="4" fillId="0" borderId="0" xfId="60" applyFont="1" applyFill="1" applyAlignment="1">
      <alignment vertical="center"/>
      <protection/>
    </xf>
    <xf numFmtId="0" fontId="4" fillId="0" borderId="0" xfId="60" applyFont="1" applyFill="1" applyAlignment="1">
      <alignment vertical="center" wrapText="1"/>
      <protection/>
    </xf>
    <xf numFmtId="177" fontId="4" fillId="0" borderId="0" xfId="59" applyNumberFormat="1" applyFont="1" applyFill="1" applyBorder="1" applyAlignment="1" quotePrefix="1">
      <alignment horizontal="right" vertical="center"/>
      <protection/>
    </xf>
    <xf numFmtId="177" fontId="9" fillId="23" borderId="13" xfId="65" applyNumberFormat="1" applyFont="1" applyFill="1" applyBorder="1" applyAlignment="1">
      <alignment horizontal="right" vertical="center"/>
      <protection/>
    </xf>
    <xf numFmtId="177" fontId="9" fillId="0" borderId="0" xfId="59" applyNumberFormat="1" applyFont="1" applyFill="1" applyBorder="1" applyAlignment="1">
      <alignment horizontal="center" wrapText="1"/>
      <protection/>
    </xf>
    <xf numFmtId="177" fontId="9" fillId="0" borderId="0" xfId="65" applyNumberFormat="1" applyFont="1" applyFill="1" applyBorder="1" applyAlignment="1">
      <alignment horizontal="right" vertical="center"/>
      <protection/>
    </xf>
    <xf numFmtId="0" fontId="4" fillId="0" borderId="0" xfId="59" applyFont="1" applyFill="1" applyBorder="1">
      <alignment/>
      <protection/>
    </xf>
    <xf numFmtId="0" fontId="9" fillId="0" borderId="0" xfId="60" applyFont="1" applyFill="1" applyAlignment="1">
      <alignment vertical="center"/>
      <protection/>
    </xf>
    <xf numFmtId="177" fontId="9" fillId="23" borderId="14" xfId="65" applyNumberFormat="1" applyFont="1" applyFill="1" applyBorder="1" applyAlignment="1">
      <alignment horizontal="right" vertical="center"/>
      <protection/>
    </xf>
    <xf numFmtId="0" fontId="9" fillId="0" borderId="0" xfId="60" applyFont="1" applyFill="1" applyAlignment="1">
      <alignment horizontal="left" vertical="center"/>
      <protection/>
    </xf>
    <xf numFmtId="177" fontId="4" fillId="0" borderId="0" xfId="59" applyNumberFormat="1" applyFont="1" applyFill="1" applyBorder="1" applyAlignment="1">
      <alignment horizontal="right" vertical="center"/>
      <protection/>
    </xf>
    <xf numFmtId="177" fontId="4" fillId="0" borderId="0" xfId="59" applyNumberFormat="1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horizontal="left" vertical="center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177" fontId="9" fillId="0" borderId="0" xfId="65" applyNumberFormat="1" applyFont="1" applyFill="1" applyBorder="1" applyAlignment="1">
      <alignment vertical="center"/>
      <protection/>
    </xf>
    <xf numFmtId="0" fontId="4" fillId="0" borderId="0" xfId="60" applyFont="1" applyFill="1" applyAlignment="1">
      <alignment horizontal="left" vertical="center"/>
      <protection/>
    </xf>
    <xf numFmtId="177" fontId="4" fillId="0" borderId="0" xfId="45" applyNumberFormat="1" applyFont="1" applyFill="1" applyBorder="1" applyAlignment="1">
      <alignment/>
    </xf>
    <xf numFmtId="177" fontId="4" fillId="0" borderId="0" xfId="59" applyNumberFormat="1" applyFont="1" applyFill="1">
      <alignment/>
      <protection/>
    </xf>
    <xf numFmtId="0" fontId="11" fillId="0" borderId="0" xfId="59" applyFont="1" applyFill="1" applyBorder="1" applyAlignment="1">
      <alignment horizontal="center" wrapText="1"/>
      <protection/>
    </xf>
    <xf numFmtId="177" fontId="11" fillId="0" borderId="0" xfId="59" applyNumberFormat="1" applyFont="1" applyFill="1" applyBorder="1" applyAlignment="1">
      <alignment horizontal="right"/>
      <protection/>
    </xf>
    <xf numFmtId="177" fontId="11" fillId="0" borderId="0" xfId="59" applyNumberFormat="1" applyFont="1" applyFill="1" applyBorder="1" applyAlignment="1">
      <alignment horizontal="center" wrapText="1"/>
      <protection/>
    </xf>
    <xf numFmtId="177" fontId="4" fillId="0" borderId="0" xfId="45" applyNumberFormat="1" applyFont="1" applyFill="1" applyBorder="1" applyAlignment="1">
      <alignment horizontal="right"/>
    </xf>
    <xf numFmtId="0" fontId="4" fillId="0" borderId="0" xfId="60" applyFont="1" applyFill="1" applyAlignment="1">
      <alignment horizontal="left" vertical="center" wrapText="1"/>
      <protection/>
    </xf>
    <xf numFmtId="0" fontId="23" fillId="0" borderId="0" xfId="59" applyFont="1" applyFill="1" applyBorder="1" applyAlignment="1">
      <alignment horizontal="center" wrapText="1"/>
      <protection/>
    </xf>
    <xf numFmtId="177" fontId="23" fillId="0" borderId="0" xfId="65" applyNumberFormat="1" applyFont="1" applyFill="1" applyBorder="1" applyAlignment="1">
      <alignment vertical="center"/>
      <protection/>
    </xf>
    <xf numFmtId="177" fontId="23" fillId="0" borderId="0" xfId="59" applyNumberFormat="1" applyFont="1" applyFill="1" applyBorder="1" applyAlignment="1">
      <alignment horizontal="center" wrapText="1"/>
      <protection/>
    </xf>
    <xf numFmtId="177" fontId="23" fillId="23" borderId="10" xfId="65" applyNumberFormat="1" applyFont="1" applyFill="1" applyBorder="1" applyAlignment="1">
      <alignment vertical="center"/>
      <protection/>
    </xf>
    <xf numFmtId="0" fontId="27" fillId="0" borderId="0" xfId="59" applyFont="1" applyFill="1" applyBorder="1" applyAlignment="1">
      <alignment horizontal="left" vertical="center"/>
      <protection/>
    </xf>
    <xf numFmtId="177" fontId="23" fillId="23" borderId="14" xfId="65" applyNumberFormat="1" applyFont="1" applyFill="1" applyBorder="1" applyAlignment="1">
      <alignment vertical="center"/>
      <protection/>
    </xf>
    <xf numFmtId="0" fontId="26" fillId="0" borderId="0" xfId="59" applyFont="1" applyFill="1" applyBorder="1" applyAlignment="1">
      <alignment horizontal="center" wrapText="1"/>
      <protection/>
    </xf>
    <xf numFmtId="179" fontId="26" fillId="0" borderId="0" xfId="45" applyFont="1" applyFill="1" applyBorder="1" applyAlignment="1">
      <alignment horizontal="right"/>
    </xf>
    <xf numFmtId="0" fontId="28" fillId="0" borderId="0" xfId="68" applyFont="1" applyFill="1" applyBorder="1" applyAlignment="1">
      <alignment horizontal="left" vertical="center"/>
      <protection/>
    </xf>
    <xf numFmtId="0" fontId="12" fillId="0" borderId="0" xfId="59" applyFont="1" applyFill="1">
      <alignment/>
      <protection/>
    </xf>
    <xf numFmtId="0" fontId="12" fillId="0" borderId="0" xfId="59" applyFont="1" applyFill="1" applyBorder="1" applyAlignment="1">
      <alignment horizontal="left" vertical="center" wrapText="1"/>
      <protection/>
    </xf>
    <xf numFmtId="0" fontId="12" fillId="0" borderId="0" xfId="60" applyFont="1" applyFill="1" applyBorder="1" applyAlignment="1">
      <alignment vertical="center"/>
      <protection/>
    </xf>
    <xf numFmtId="0" fontId="14" fillId="0" borderId="0" xfId="59" applyFont="1" applyFill="1" applyBorder="1" applyAlignment="1">
      <alignment horizontal="center"/>
      <protection/>
    </xf>
    <xf numFmtId="0" fontId="4" fillId="0" borderId="0" xfId="59" applyFont="1" applyFill="1" applyBorder="1">
      <alignment/>
      <protection/>
    </xf>
    <xf numFmtId="0" fontId="12" fillId="0" borderId="0" xfId="59" applyFont="1" applyFill="1" applyBorder="1" applyAlignment="1">
      <alignment horizontal="right" vertical="center" wrapText="1"/>
      <protection/>
    </xf>
    <xf numFmtId="0" fontId="4" fillId="0" borderId="0" xfId="59" applyFont="1" applyFill="1" applyBorder="1" applyAlignment="1">
      <alignment horizontal="center"/>
      <protection/>
    </xf>
    <xf numFmtId="3" fontId="26" fillId="0" borderId="0" xfId="59" applyNumberFormat="1" applyFont="1" applyFill="1" applyBorder="1" applyAlignment="1">
      <alignment horizontal="right"/>
      <protection/>
    </xf>
    <xf numFmtId="179" fontId="9" fillId="24" borderId="10" xfId="45" applyFont="1" applyFill="1" applyBorder="1" applyAlignment="1">
      <alignment horizontal="left" vertical="center"/>
    </xf>
    <xf numFmtId="179" fontId="9" fillId="24" borderId="10" xfId="42" applyFont="1" applyFill="1" applyBorder="1" applyAlignment="1">
      <alignment horizontal="left" vertical="center"/>
    </xf>
    <xf numFmtId="0" fontId="9" fillId="24" borderId="10" xfId="60" applyFont="1" applyFill="1" applyBorder="1" applyAlignment="1">
      <alignment horizontal="left" vertical="center"/>
      <protection/>
    </xf>
    <xf numFmtId="0" fontId="9" fillId="0" borderId="10" xfId="60" applyFont="1" applyFill="1" applyBorder="1" applyAlignment="1">
      <alignment horizontal="left" vertical="center"/>
      <protection/>
    </xf>
    <xf numFmtId="0" fontId="24" fillId="0" borderId="10" xfId="67" applyFont="1" applyFill="1" applyBorder="1" applyAlignment="1">
      <alignment horizontal="left" vertical="center"/>
      <protection/>
    </xf>
    <xf numFmtId="0" fontId="4" fillId="0" borderId="0" xfId="66" applyFont="1" applyFill="1" applyAlignment="1">
      <alignment vertical="center"/>
      <protection/>
    </xf>
    <xf numFmtId="0" fontId="15" fillId="0" borderId="0" xfId="59" applyFont="1" applyFill="1" applyBorder="1">
      <alignment/>
      <protection/>
    </xf>
    <xf numFmtId="0" fontId="9" fillId="0" borderId="0" xfId="59" applyFont="1" applyFill="1" applyBorder="1">
      <alignment/>
      <protection/>
    </xf>
    <xf numFmtId="0" fontId="4" fillId="0" borderId="0" xfId="66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horizontal="left" vertical="center"/>
      <protection/>
    </xf>
    <xf numFmtId="0" fontId="24" fillId="0" borderId="0" xfId="67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15" fillId="0" borderId="0" xfId="59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6" applyFont="1" applyFill="1" applyBorder="1" applyAlignment="1" quotePrefix="1">
      <alignment horizontal="left" vertical="center"/>
      <protection/>
    </xf>
    <xf numFmtId="15" fontId="15" fillId="0" borderId="0" xfId="60" applyNumberFormat="1" applyFont="1" applyFill="1" applyBorder="1" applyAlignment="1">
      <alignment horizontal="center" vertical="center" wrapText="1"/>
      <protection/>
    </xf>
    <xf numFmtId="0" fontId="4" fillId="0" borderId="0" xfId="61" applyFont="1" applyFill="1">
      <alignment/>
      <protection/>
    </xf>
    <xf numFmtId="15" fontId="15" fillId="0" borderId="0" xfId="60" applyNumberFormat="1" applyFont="1" applyFill="1" applyBorder="1" applyAlignment="1">
      <alignment horizontal="center" vertical="center" wrapText="1"/>
      <protection/>
    </xf>
    <xf numFmtId="15" fontId="9" fillId="0" borderId="0" xfId="60" applyNumberFormat="1" applyFont="1" applyFill="1" applyBorder="1" applyAlignment="1">
      <alignment horizontal="center" vertical="center" wrapText="1"/>
      <protection/>
    </xf>
    <xf numFmtId="177" fontId="9" fillId="0" borderId="0" xfId="62" applyNumberFormat="1" applyFont="1" applyFill="1" applyBorder="1" applyAlignment="1">
      <alignment horizontal="right" vertical="center" wrapText="1"/>
      <protection/>
    </xf>
    <xf numFmtId="0" fontId="9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center"/>
      <protection/>
    </xf>
    <xf numFmtId="177" fontId="4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vertical="top" wrapText="1"/>
      <protection/>
    </xf>
    <xf numFmtId="177" fontId="4" fillId="0" borderId="0" xfId="64" applyNumberFormat="1" applyFont="1" applyFill="1" applyBorder="1" applyAlignment="1">
      <alignment horizontal="right"/>
      <protection/>
    </xf>
    <xf numFmtId="177" fontId="4" fillId="0" borderId="0" xfId="61" applyNumberFormat="1" applyFont="1" applyFill="1">
      <alignment/>
      <protection/>
    </xf>
    <xf numFmtId="0" fontId="9" fillId="0" borderId="0" xfId="61" applyFont="1" applyFill="1">
      <alignment/>
      <protection/>
    </xf>
    <xf numFmtId="177" fontId="9" fillId="23" borderId="13" xfId="64" applyNumberFormat="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vertical="top"/>
      <protection/>
    </xf>
    <xf numFmtId="0" fontId="4" fillId="0" borderId="0" xfId="61" applyFont="1" applyFill="1" applyBorder="1" applyAlignment="1">
      <alignment vertical="top"/>
      <protection/>
    </xf>
    <xf numFmtId="177" fontId="9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9" fillId="0" borderId="0" xfId="61" applyFont="1" applyFill="1" applyBorder="1" applyAlignment="1">
      <alignment horizontal="left" wrapText="1"/>
      <protection/>
    </xf>
    <xf numFmtId="177" fontId="9" fillId="23" borderId="10" xfId="64" applyNumberFormat="1" applyFont="1" applyFill="1" applyBorder="1" applyAlignment="1">
      <alignment horizontal="right"/>
      <protection/>
    </xf>
    <xf numFmtId="3" fontId="4" fillId="0" borderId="0" xfId="61" applyNumberFormat="1" applyFont="1" applyFill="1">
      <alignment/>
      <protection/>
    </xf>
    <xf numFmtId="49" fontId="4" fillId="0" borderId="0" xfId="61" applyNumberFormat="1" applyFont="1" applyFill="1" applyBorder="1" applyAlignment="1">
      <alignment horizontal="right"/>
      <protection/>
    </xf>
    <xf numFmtId="3" fontId="9" fillId="0" borderId="0" xfId="61" applyNumberFormat="1" applyFont="1" applyFill="1">
      <alignment/>
      <protection/>
    </xf>
    <xf numFmtId="177" fontId="9" fillId="23" borderId="12" xfId="64" applyNumberFormat="1" applyFont="1" applyFill="1" applyBorder="1" applyAlignment="1">
      <alignment horizontal="right"/>
      <protection/>
    </xf>
    <xf numFmtId="0" fontId="9" fillId="0" borderId="0" xfId="61" applyFont="1" applyFill="1" applyBorder="1">
      <alignment/>
      <protection/>
    </xf>
    <xf numFmtId="0" fontId="4" fillId="0" borderId="0" xfId="61" applyFont="1" applyFill="1" applyBorder="1" applyAlignment="1">
      <alignment horizontal="center"/>
      <protection/>
    </xf>
    <xf numFmtId="177" fontId="9" fillId="0" borderId="0" xfId="64" applyNumberFormat="1" applyFont="1" applyFill="1" applyBorder="1" applyAlignment="1">
      <alignment horizontal="right"/>
      <protection/>
    </xf>
    <xf numFmtId="0" fontId="4" fillId="0" borderId="0" xfId="61" applyFont="1" applyFill="1" applyAlignment="1">
      <alignment horizontal="center"/>
      <protection/>
    </xf>
    <xf numFmtId="177" fontId="4" fillId="0" borderId="0" xfId="61" applyNumberFormat="1" applyFont="1" applyFill="1" applyAlignment="1">
      <alignment horizontal="right"/>
      <protection/>
    </xf>
    <xf numFmtId="0" fontId="12" fillId="0" borderId="0" xfId="60" applyFont="1" applyFill="1" applyBorder="1" applyAlignment="1">
      <alignment horizontal="right" vertical="center"/>
      <protection/>
    </xf>
    <xf numFmtId="0" fontId="13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right" vertical="center"/>
      <protection/>
    </xf>
    <xf numFmtId="0" fontId="4" fillId="0" borderId="0" xfId="63" applyFont="1" applyFill="1" applyBorder="1">
      <alignment/>
      <protection/>
    </xf>
    <xf numFmtId="0" fontId="27" fillId="0" borderId="0" xfId="69" applyFont="1" applyFill="1">
      <alignment/>
      <protection/>
    </xf>
    <xf numFmtId="0" fontId="24" fillId="0" borderId="0" xfId="63" applyFont="1" applyFill="1">
      <alignment/>
      <protection/>
    </xf>
    <xf numFmtId="0" fontId="10" fillId="0" borderId="0" xfId="60" applyFont="1" applyFill="1" applyBorder="1" applyAlignment="1" quotePrefix="1">
      <alignment horizontal="right"/>
      <protection/>
    </xf>
    <xf numFmtId="0" fontId="10" fillId="0" borderId="0" xfId="64" applyFont="1" applyFill="1" applyBorder="1">
      <alignment/>
      <protection/>
    </xf>
    <xf numFmtId="0" fontId="10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left" vertical="center"/>
      <protection/>
    </xf>
    <xf numFmtId="0" fontId="11" fillId="0" borderId="0" xfId="60" applyFont="1" applyFill="1" applyBorder="1" applyAlignment="1">
      <alignment vertical="center"/>
      <protection/>
    </xf>
    <xf numFmtId="193" fontId="9" fillId="0" borderId="10" xfId="45" applyNumberFormat="1" applyFont="1" applyFill="1" applyBorder="1" applyAlignment="1">
      <alignment horizontal="left" vertical="center"/>
    </xf>
    <xf numFmtId="193" fontId="9" fillId="0" borderId="10" xfId="45" applyNumberFormat="1" applyFont="1" applyFill="1" applyBorder="1" applyAlignment="1">
      <alignment horizontal="left" vertical="center"/>
    </xf>
    <xf numFmtId="193" fontId="4" fillId="0" borderId="0" xfId="45" applyNumberFormat="1" applyFont="1" applyFill="1" applyBorder="1" applyAlignment="1" applyProtection="1">
      <alignment vertical="top"/>
      <protection/>
    </xf>
    <xf numFmtId="193" fontId="4" fillId="0" borderId="0" xfId="45" applyNumberFormat="1" applyFont="1" applyFill="1" applyBorder="1" applyAlignment="1">
      <alignment horizontal="left" vertical="center"/>
    </xf>
    <xf numFmtId="193" fontId="4" fillId="0" borderId="0" xfId="45" applyNumberFormat="1" applyFont="1" applyFill="1" applyBorder="1" applyAlignment="1">
      <alignment horizontal="left" vertical="center"/>
    </xf>
    <xf numFmtId="193" fontId="9" fillId="0" borderId="0" xfId="45" applyNumberFormat="1" applyFont="1" applyFill="1" applyBorder="1" applyAlignment="1">
      <alignment horizontal="left" vertical="center"/>
    </xf>
    <xf numFmtId="0" fontId="15" fillId="0" borderId="0" xfId="62" applyNumberFormat="1" applyFont="1" applyFill="1" applyBorder="1" applyAlignment="1" applyProtection="1">
      <alignment/>
      <protection/>
    </xf>
    <xf numFmtId="193" fontId="15" fillId="0" borderId="0" xfId="45" applyNumberFormat="1" applyFont="1" applyFill="1" applyBorder="1" applyAlignment="1" applyProtection="1">
      <alignment horizontal="center" vertical="top" wrapText="1"/>
      <protection/>
    </xf>
    <xf numFmtId="193" fontId="15" fillId="0" borderId="0" xfId="45" applyNumberFormat="1" applyFont="1" applyFill="1" applyBorder="1" applyAlignment="1" applyProtection="1">
      <alignment horizontal="right" vertical="top" wrapText="1"/>
      <protection/>
    </xf>
    <xf numFmtId="193" fontId="15" fillId="0" borderId="0" xfId="45" applyNumberFormat="1" applyFont="1" applyFill="1" applyBorder="1" applyAlignment="1" applyProtection="1">
      <alignment vertical="top"/>
      <protection/>
    </xf>
    <xf numFmtId="0" fontId="15" fillId="0" borderId="0" xfId="59" applyFont="1" applyFill="1" applyBorder="1" applyAlignment="1">
      <alignment/>
      <protection/>
    </xf>
    <xf numFmtId="0" fontId="15" fillId="0" borderId="0" xfId="59" applyFont="1" applyFill="1" applyBorder="1" applyAlignment="1">
      <alignment horizontal="center" vertical="top"/>
      <protection/>
    </xf>
    <xf numFmtId="193" fontId="15" fillId="0" borderId="0" xfId="45" applyNumberFormat="1" applyFont="1" applyFill="1" applyBorder="1" applyAlignment="1">
      <alignment horizontal="center" vertical="top"/>
    </xf>
    <xf numFmtId="193" fontId="15" fillId="0" borderId="0" xfId="45" applyNumberFormat="1" applyFont="1" applyFill="1" applyBorder="1" applyAlignment="1">
      <alignment horizontal="right" vertical="top"/>
    </xf>
    <xf numFmtId="193" fontId="15" fillId="0" borderId="0" xfId="45" applyNumberFormat="1" applyFont="1" applyFill="1" applyBorder="1" applyAlignment="1" applyProtection="1">
      <alignment vertical="top"/>
      <protection locked="0"/>
    </xf>
    <xf numFmtId="0" fontId="13" fillId="0" borderId="0" xfId="59" applyFont="1" applyFill="1" applyBorder="1" applyAlignment="1">
      <alignment/>
      <protection/>
    </xf>
    <xf numFmtId="193" fontId="15" fillId="0" borderId="0" xfId="45" applyNumberFormat="1" applyFont="1" applyFill="1" applyBorder="1" applyAlignment="1">
      <alignment horizontal="right"/>
    </xf>
    <xf numFmtId="193" fontId="13" fillId="0" borderId="0" xfId="45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>
      <alignment/>
      <protection/>
    </xf>
    <xf numFmtId="193" fontId="9" fillId="0" borderId="0" xfId="45" applyNumberFormat="1" applyFont="1" applyFill="1" applyBorder="1" applyAlignment="1">
      <alignment horizontal="right"/>
    </xf>
    <xf numFmtId="193" fontId="10" fillId="0" borderId="0" xfId="45" applyNumberFormat="1" applyFont="1" applyFill="1" applyBorder="1" applyAlignment="1">
      <alignment horizontal="right"/>
    </xf>
    <xf numFmtId="193" fontId="4" fillId="0" borderId="0" xfId="45" applyNumberFormat="1" applyFont="1" applyFill="1" applyBorder="1" applyAlignment="1" applyProtection="1">
      <alignment vertical="top"/>
      <protection locked="0"/>
    </xf>
    <xf numFmtId="0" fontId="9" fillId="0" borderId="0" xfId="62" applyNumberFormat="1" applyFont="1" applyFill="1" applyBorder="1" applyAlignment="1" applyProtection="1">
      <alignment vertical="center" wrapText="1"/>
      <protection/>
    </xf>
    <xf numFmtId="0" fontId="4" fillId="0" borderId="0" xfId="62" applyNumberFormat="1" applyFont="1" applyFill="1" applyBorder="1" applyAlignment="1" applyProtection="1">
      <alignment horizontal="center" vertical="center"/>
      <protection/>
    </xf>
    <xf numFmtId="193" fontId="9" fillId="0" borderId="10" xfId="45" applyNumberFormat="1" applyFont="1" applyFill="1" applyBorder="1" applyAlignment="1" applyProtection="1">
      <alignment vertical="center"/>
      <protection/>
    </xf>
    <xf numFmtId="193" fontId="4" fillId="0" borderId="0" xfId="45" applyNumberFormat="1" applyFont="1" applyFill="1" applyBorder="1" applyAlignment="1" applyProtection="1">
      <alignment vertical="center"/>
      <protection/>
    </xf>
    <xf numFmtId="193" fontId="9" fillId="0" borderId="0" xfId="45" applyNumberFormat="1" applyFont="1" applyFill="1" applyBorder="1" applyAlignment="1" applyProtection="1">
      <alignment vertical="center"/>
      <protection/>
    </xf>
    <xf numFmtId="193" fontId="9" fillId="0" borderId="10" xfId="45" applyNumberFormat="1" applyFont="1" applyFill="1" applyBorder="1" applyAlignment="1" applyProtection="1">
      <alignment vertical="center"/>
      <protection/>
    </xf>
    <xf numFmtId="0" fontId="4" fillId="0" borderId="0" xfId="62" applyNumberFormat="1" applyFont="1" applyFill="1" applyBorder="1" applyAlignment="1" applyProtection="1">
      <alignment vertical="center" wrapText="1"/>
      <protection/>
    </xf>
    <xf numFmtId="0" fontId="4" fillId="0" borderId="0" xfId="62" applyNumberFormat="1" applyFont="1" applyFill="1" applyBorder="1" applyAlignment="1" applyProtection="1">
      <alignment horizontal="center" vertical="center" wrapText="1"/>
      <protection/>
    </xf>
    <xf numFmtId="193" fontId="9" fillId="0" borderId="11" xfId="45" applyNumberFormat="1" applyFont="1" applyFill="1" applyBorder="1" applyAlignment="1" applyProtection="1">
      <alignment vertical="center"/>
      <protection/>
    </xf>
    <xf numFmtId="193" fontId="9" fillId="0" borderId="13" xfId="45" applyNumberFormat="1" applyFont="1" applyFill="1" applyBorder="1" applyAlignment="1" applyProtection="1">
      <alignment vertical="center"/>
      <protection/>
    </xf>
    <xf numFmtId="193" fontId="9" fillId="23" borderId="12" xfId="45" applyNumberFormat="1" applyFont="1" applyFill="1" applyBorder="1" applyAlignment="1" applyProtection="1">
      <alignment vertical="center"/>
      <protection/>
    </xf>
    <xf numFmtId="193" fontId="9" fillId="23" borderId="10" xfId="45" applyNumberFormat="1" applyFont="1" applyFill="1" applyBorder="1" applyAlignment="1" applyProtection="1">
      <alignment vertical="center"/>
      <protection/>
    </xf>
    <xf numFmtId="0" fontId="10" fillId="0" borderId="0" xfId="62" applyNumberFormat="1" applyFont="1" applyFill="1" applyBorder="1" applyAlignment="1" applyProtection="1">
      <alignment vertical="center" wrapText="1"/>
      <protection/>
    </xf>
    <xf numFmtId="0" fontId="9" fillId="0" borderId="0" xfId="62" applyNumberFormat="1" applyFont="1" applyFill="1" applyBorder="1" applyAlignment="1" applyProtection="1">
      <alignment horizontal="center" vertical="center"/>
      <protection/>
    </xf>
    <xf numFmtId="193" fontId="9" fillId="23" borderId="10" xfId="45" applyNumberFormat="1" applyFont="1" applyFill="1" applyBorder="1" applyAlignment="1" applyProtection="1">
      <alignment vertical="center"/>
      <protection/>
    </xf>
    <xf numFmtId="0" fontId="11" fillId="0" borderId="0" xfId="62" applyNumberFormat="1" applyFont="1" applyFill="1" applyBorder="1" applyAlignment="1" applyProtection="1">
      <alignment vertical="center" wrapText="1"/>
      <protection/>
    </xf>
    <xf numFmtId="0" fontId="9" fillId="0" borderId="12" xfId="62" applyNumberFormat="1" applyFont="1" applyFill="1" applyBorder="1" applyAlignment="1" applyProtection="1">
      <alignment vertical="center" wrapText="1"/>
      <protection/>
    </xf>
    <xf numFmtId="0" fontId="10" fillId="0" borderId="0" xfId="59" applyFont="1" applyFill="1" applyBorder="1" applyAlignment="1">
      <alignment horizontal="center"/>
      <protection/>
    </xf>
    <xf numFmtId="193" fontId="10" fillId="0" borderId="0" xfId="45" applyNumberFormat="1" applyFont="1" applyFill="1" applyBorder="1" applyAlignment="1">
      <alignment horizontal="center"/>
    </xf>
    <xf numFmtId="193" fontId="4" fillId="0" borderId="0" xfId="45" applyNumberFormat="1" applyFont="1" applyFill="1" applyBorder="1" applyAlignment="1">
      <alignment horizontal="center"/>
    </xf>
    <xf numFmtId="193" fontId="4" fillId="0" borderId="0" xfId="45" applyNumberFormat="1" applyFont="1" applyFill="1" applyBorder="1" applyAlignment="1">
      <alignment horizontal="right"/>
    </xf>
    <xf numFmtId="193" fontId="4" fillId="0" borderId="0" xfId="45" applyNumberFormat="1" applyFont="1" applyFill="1" applyBorder="1" applyAlignment="1">
      <alignment/>
    </xf>
    <xf numFmtId="193" fontId="9" fillId="0" borderId="0" xfId="45" applyNumberFormat="1" applyFont="1" applyFill="1" applyBorder="1" applyAlignment="1">
      <alignment/>
    </xf>
    <xf numFmtId="193" fontId="4" fillId="0" borderId="0" xfId="45" applyNumberFormat="1" applyFont="1" applyFill="1" applyBorder="1" applyAlignment="1" applyProtection="1">
      <alignment vertical="center"/>
      <protection/>
    </xf>
    <xf numFmtId="193" fontId="4" fillId="0" borderId="0" xfId="45" applyNumberFormat="1" applyFont="1" applyFill="1" applyBorder="1" applyAlignment="1" applyProtection="1">
      <alignment vertical="top"/>
      <protection/>
    </xf>
    <xf numFmtId="193" fontId="9" fillId="0" borderId="0" xfId="45" applyNumberFormat="1" applyFont="1" applyFill="1" applyBorder="1" applyAlignment="1" applyProtection="1">
      <alignment vertical="top"/>
      <protection/>
    </xf>
    <xf numFmtId="0" fontId="4" fillId="0" borderId="0" xfId="62" applyNumberFormat="1" applyFont="1" applyFill="1" applyBorder="1" applyAlignment="1" applyProtection="1">
      <alignment vertical="top"/>
      <protection/>
    </xf>
    <xf numFmtId="0" fontId="10" fillId="0" borderId="0" xfId="60" applyFont="1" applyFill="1" applyBorder="1" applyAlignment="1" quotePrefix="1">
      <alignment horizontal="left"/>
      <protection/>
    </xf>
    <xf numFmtId="0" fontId="10" fillId="0" borderId="0" xfId="62" applyNumberFormat="1" applyFont="1" applyFill="1" applyBorder="1" applyAlignment="1" applyProtection="1" quotePrefix="1">
      <alignment horizontal="right" vertical="top"/>
      <protection/>
    </xf>
    <xf numFmtId="0" fontId="10" fillId="0" borderId="0" xfId="62" applyNumberFormat="1" applyFont="1" applyFill="1" applyBorder="1" applyAlignment="1" applyProtection="1">
      <alignment vertical="top"/>
      <protection/>
    </xf>
    <xf numFmtId="0" fontId="4" fillId="0" borderId="0" xfId="62" applyFont="1" applyFill="1" applyAlignment="1">
      <alignment horizontal="left"/>
      <protection/>
    </xf>
    <xf numFmtId="0" fontId="9" fillId="0" borderId="10" xfId="60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left" vertical="center" wrapText="1"/>
      <protection/>
    </xf>
    <xf numFmtId="177" fontId="4" fillId="0" borderId="0" xfId="59" applyNumberFormat="1" applyFont="1" applyFill="1" applyBorder="1" applyAlignment="1">
      <alignment horizontal="right" wrapText="1"/>
      <protection/>
    </xf>
    <xf numFmtId="0" fontId="4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/>
    </xf>
    <xf numFmtId="193" fontId="4" fillId="4" borderId="0" xfId="42" applyNumberFormat="1" applyFont="1" applyFill="1" applyBorder="1" applyAlignment="1">
      <alignment/>
    </xf>
    <xf numFmtId="0" fontId="9" fillId="0" borderId="15" xfId="45" applyNumberFormat="1" applyFont="1" applyFill="1" applyBorder="1" applyAlignment="1" applyProtection="1">
      <alignment vertical="center"/>
      <protection/>
    </xf>
    <xf numFmtId="2" fontId="9" fillId="0" borderId="15" xfId="45" applyNumberFormat="1" applyFont="1" applyFill="1" applyBorder="1" applyAlignment="1" applyProtection="1">
      <alignment vertical="center"/>
      <protection/>
    </xf>
    <xf numFmtId="196" fontId="9" fillId="0" borderId="0" xfId="42" applyNumberFormat="1" applyFont="1" applyFill="1" applyBorder="1" applyAlignment="1">
      <alignment/>
    </xf>
    <xf numFmtId="0" fontId="49" fillId="0" borderId="16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14" fontId="4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193" fontId="15" fillId="0" borderId="0" xfId="42" applyNumberFormat="1" applyFont="1" applyFill="1" applyBorder="1" applyAlignment="1">
      <alignment horizontal="right" vertical="center" wrapText="1"/>
    </xf>
    <xf numFmtId="193" fontId="14" fillId="0" borderId="0" xfId="42" applyNumberFormat="1" applyFont="1" applyFill="1" applyBorder="1" applyAlignment="1">
      <alignment horizontal="right" vertical="center" wrapText="1"/>
    </xf>
    <xf numFmtId="0" fontId="15" fillId="0" borderId="0" xfId="59" applyFont="1" applyFill="1" applyBorder="1" applyAlignment="1">
      <alignment horizontal="center" vertical="center"/>
      <protection/>
    </xf>
    <xf numFmtId="0" fontId="25" fillId="0" borderId="0" xfId="59" applyFont="1" applyFill="1" applyBorder="1" applyAlignment="1">
      <alignment/>
      <protection/>
    </xf>
    <xf numFmtId="0" fontId="4" fillId="0" borderId="0" xfId="61" applyFont="1" applyFill="1" applyAlignment="1">
      <alignment wrapText="1"/>
      <protection/>
    </xf>
    <xf numFmtId="193" fontId="15" fillId="0" borderId="0" xfId="45" applyNumberFormat="1" applyFont="1" applyFill="1" applyBorder="1" applyAlignment="1" applyProtection="1">
      <alignment horizontal="right" vertical="top" wrapText="1"/>
      <protection/>
    </xf>
    <xf numFmtId="193" fontId="15" fillId="0" borderId="0" xfId="45" applyNumberFormat="1" applyFont="1" applyFill="1" applyBorder="1" applyAlignment="1">
      <alignment horizontal="right" vertical="top"/>
    </xf>
    <xf numFmtId="193" fontId="15" fillId="0" borderId="0" xfId="44" applyNumberFormat="1" applyFont="1" applyFill="1" applyBorder="1" applyAlignment="1" applyProtection="1">
      <alignment horizontal="right" vertical="top" wrapText="1"/>
      <protection/>
    </xf>
    <xf numFmtId="193" fontId="15" fillId="0" borderId="0" xfId="44" applyNumberFormat="1" applyFont="1" applyFill="1" applyBorder="1" applyAlignment="1">
      <alignment horizontal="right" vertical="top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" xfId="60"/>
    <cellStyle name="Normal_Financial statements 2000 Alcomet 2" xfId="61"/>
    <cellStyle name="Normal_Financial statements_bg model 2002 2" xfId="62"/>
    <cellStyle name="Normal_FS_2004_Final_28.03.05 2" xfId="63"/>
    <cellStyle name="Normal_FS_SOPHARMA_2005 (2) 2" xfId="64"/>
    <cellStyle name="Normal_P&amp;L" xfId="65"/>
    <cellStyle name="Normal_P&amp;L_Financial statements_bg model 2002" xfId="66"/>
    <cellStyle name="Normal_Sheet2 3" xfId="67"/>
    <cellStyle name="Normal_SOPHARMA_FS_01_12_2007_predvaritelen 3" xfId="68"/>
    <cellStyle name="Normal_Vatreshno_Gr_Spravki_2004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selection activeCell="A1" sqref="A1"/>
    </sheetView>
  </sheetViews>
  <sheetFormatPr defaultColWidth="0" defaultRowHeight="12.75" customHeight="1" zeroHeight="1" outlineLevelCol="1"/>
  <cols>
    <col min="1" max="1" width="38.140625" style="45" customWidth="1"/>
    <col min="2" max="2" width="31.140625" style="45" hidden="1" customWidth="1" outlineLevel="1"/>
    <col min="3" max="3" width="9.28125" style="45" customWidth="1" collapsed="1"/>
    <col min="4" max="4" width="9.8515625" style="45" customWidth="1"/>
    <col min="5" max="5" width="29.57421875" style="45" customWidth="1"/>
    <col min="6" max="6" width="13.421875" style="45" hidden="1" customWidth="1" outlineLevel="1"/>
    <col min="7" max="7" width="9.28125" style="45" customWidth="1" collapsed="1"/>
    <col min="8" max="10" width="9.28125" style="45" customWidth="1"/>
    <col min="11" max="16384" width="9.28125" style="45" hidden="1" customWidth="1"/>
  </cols>
  <sheetData>
    <row r="1" spans="1:9" ht="18.75">
      <c r="A1" s="42" t="s">
        <v>0</v>
      </c>
      <c r="B1" s="42" t="s">
        <v>156</v>
      </c>
      <c r="C1" s="43"/>
      <c r="D1" s="43"/>
      <c r="E1" s="44" t="s">
        <v>336</v>
      </c>
      <c r="F1" s="44" t="s">
        <v>252</v>
      </c>
      <c r="G1" s="43"/>
      <c r="H1" s="43"/>
      <c r="I1" s="43"/>
    </row>
    <row r="2" ht="12.75"/>
    <row r="3" ht="12.75"/>
    <row r="4" ht="12.75"/>
    <row r="5" spans="1:10" ht="18.75">
      <c r="A5" s="46"/>
      <c r="B5" s="46" t="s">
        <v>302</v>
      </c>
      <c r="E5" s="47"/>
      <c r="F5" s="48"/>
      <c r="G5" s="49"/>
      <c r="H5" s="49"/>
      <c r="I5" s="49"/>
      <c r="J5" s="49"/>
    </row>
    <row r="6" spans="1:10" ht="18.75">
      <c r="A6" s="46" t="s">
        <v>254</v>
      </c>
      <c r="B6" s="46" t="s">
        <v>301</v>
      </c>
      <c r="E6" s="47"/>
      <c r="F6" s="48"/>
      <c r="G6" s="49"/>
      <c r="H6" s="49"/>
      <c r="I6" s="49"/>
      <c r="J6" s="49"/>
    </row>
    <row r="7" spans="1:10" ht="17.25" customHeight="1">
      <c r="A7" s="50"/>
      <c r="B7" s="46"/>
      <c r="E7" s="47"/>
      <c r="F7" s="48"/>
      <c r="G7" s="49"/>
      <c r="H7" s="49"/>
      <c r="I7" s="49"/>
      <c r="J7" s="49"/>
    </row>
    <row r="8" spans="1:10" ht="18.75">
      <c r="A8" s="46"/>
      <c r="B8" s="46"/>
      <c r="E8" s="47"/>
      <c r="F8" s="48"/>
      <c r="G8" s="49"/>
      <c r="H8" s="49"/>
      <c r="I8" s="49"/>
      <c r="J8" s="49"/>
    </row>
    <row r="9" spans="1:10" ht="18.75">
      <c r="A9" s="46"/>
      <c r="B9" s="46"/>
      <c r="E9" s="47"/>
      <c r="F9" s="48"/>
      <c r="G9" s="49"/>
      <c r="H9" s="49"/>
      <c r="I9" s="49"/>
      <c r="J9" s="49"/>
    </row>
    <row r="10" spans="1:10" ht="16.5">
      <c r="A10" s="51"/>
      <c r="B10" s="51"/>
      <c r="E10" s="47"/>
      <c r="F10" s="48"/>
      <c r="G10" s="51"/>
      <c r="H10" s="49"/>
      <c r="I10" s="49"/>
      <c r="J10" s="49"/>
    </row>
    <row r="11" spans="1:10" ht="18.75">
      <c r="A11" s="46"/>
      <c r="B11" s="46"/>
      <c r="E11" s="47"/>
      <c r="F11" s="48"/>
      <c r="G11" s="49"/>
      <c r="H11" s="49"/>
      <c r="I11" s="49"/>
      <c r="J11" s="49"/>
    </row>
    <row r="12" spans="1:10" ht="18.75">
      <c r="A12" s="46"/>
      <c r="B12" s="46"/>
      <c r="E12" s="52"/>
      <c r="F12" s="48"/>
      <c r="G12" s="49"/>
      <c r="H12" s="49"/>
      <c r="I12" s="49"/>
      <c r="J12" s="49"/>
    </row>
    <row r="13" spans="1:10" ht="18.75">
      <c r="A13" s="46"/>
      <c r="B13" s="46"/>
      <c r="E13" s="52"/>
      <c r="F13" s="52"/>
      <c r="G13" s="49"/>
      <c r="H13" s="49"/>
      <c r="I13" s="49"/>
      <c r="J13" s="49"/>
    </row>
    <row r="14" spans="1:10" ht="18.75">
      <c r="A14" s="46"/>
      <c r="B14" s="46"/>
      <c r="E14" s="52"/>
      <c r="F14" s="52"/>
      <c r="G14" s="49"/>
      <c r="H14" s="49"/>
      <c r="I14" s="49"/>
      <c r="J14" s="49"/>
    </row>
    <row r="15" spans="1:10" ht="18.75">
      <c r="A15" s="46"/>
      <c r="B15" s="46"/>
      <c r="E15" s="53"/>
      <c r="F15" s="53"/>
      <c r="G15" s="53"/>
      <c r="H15" s="49"/>
      <c r="I15" s="49"/>
      <c r="J15" s="49"/>
    </row>
    <row r="16" spans="1:8" ht="18.75">
      <c r="A16" s="46" t="s">
        <v>357</v>
      </c>
      <c r="B16" s="46" t="s">
        <v>298</v>
      </c>
      <c r="E16" s="53"/>
      <c r="F16" s="54"/>
      <c r="G16" s="54"/>
      <c r="H16" s="55"/>
    </row>
    <row r="17" spans="1:10" ht="18.75">
      <c r="A17" s="46" t="s">
        <v>337</v>
      </c>
      <c r="B17" s="46" t="s">
        <v>299</v>
      </c>
      <c r="E17" s="53"/>
      <c r="F17" s="54"/>
      <c r="G17" s="54"/>
      <c r="H17" s="56"/>
      <c r="I17" s="49"/>
      <c r="J17" s="49"/>
    </row>
    <row r="18" spans="5:10" ht="16.5">
      <c r="E18" s="53"/>
      <c r="F18" s="54"/>
      <c r="G18" s="54"/>
      <c r="H18" s="56"/>
      <c r="I18" s="49"/>
      <c r="J18" s="49"/>
    </row>
    <row r="19" spans="1:10" ht="18.75">
      <c r="A19" s="46" t="s">
        <v>360</v>
      </c>
      <c r="B19" s="46" t="s">
        <v>162</v>
      </c>
      <c r="E19" s="53"/>
      <c r="F19" s="54"/>
      <c r="G19" s="54"/>
      <c r="H19" s="56"/>
      <c r="I19" s="49"/>
      <c r="J19" s="49"/>
    </row>
    <row r="20" spans="1:10" ht="18.75">
      <c r="A20" s="46"/>
      <c r="B20" s="46"/>
      <c r="E20" s="53"/>
      <c r="F20" s="54"/>
      <c r="G20" s="54"/>
      <c r="H20" s="56"/>
      <c r="I20" s="49"/>
      <c r="J20" s="49"/>
    </row>
    <row r="21" spans="1:10" ht="18.75">
      <c r="A21" s="57"/>
      <c r="B21" s="57"/>
      <c r="E21" s="53"/>
      <c r="F21" s="54"/>
      <c r="G21" s="54"/>
      <c r="H21" s="56"/>
      <c r="I21" s="49"/>
      <c r="J21" s="49"/>
    </row>
    <row r="22" spans="1:10" ht="18.75">
      <c r="A22" s="46" t="s">
        <v>358</v>
      </c>
      <c r="B22" s="46" t="s">
        <v>300</v>
      </c>
      <c r="C22" s="46"/>
      <c r="D22" s="46"/>
      <c r="E22" s="53"/>
      <c r="F22" s="54"/>
      <c r="G22" s="54"/>
      <c r="H22" s="56"/>
      <c r="I22" s="49"/>
      <c r="J22" s="49"/>
    </row>
    <row r="23" spans="1:10" ht="18.75">
      <c r="A23" s="46" t="s">
        <v>359</v>
      </c>
      <c r="B23" s="46"/>
      <c r="E23" s="53"/>
      <c r="F23" s="54"/>
      <c r="G23" s="54"/>
      <c r="H23" s="55"/>
      <c r="I23" s="46"/>
      <c r="J23" s="46"/>
    </row>
    <row r="24" spans="1:8" ht="18.75">
      <c r="A24" s="46"/>
      <c r="B24" s="46"/>
      <c r="E24" s="53"/>
      <c r="F24" s="54"/>
      <c r="G24" s="54"/>
      <c r="H24" s="55"/>
    </row>
    <row r="25" spans="1:8" ht="18.75">
      <c r="A25" s="46" t="s">
        <v>1</v>
      </c>
      <c r="B25" s="46" t="s">
        <v>158</v>
      </c>
      <c r="E25" s="53"/>
      <c r="F25" s="54"/>
      <c r="G25" s="54"/>
      <c r="H25" s="55"/>
    </row>
    <row r="26" spans="1:8" ht="18.75">
      <c r="A26" s="46" t="s">
        <v>338</v>
      </c>
      <c r="B26" s="46"/>
      <c r="E26" s="53"/>
      <c r="F26" s="54"/>
      <c r="G26" s="54"/>
      <c r="H26" s="55"/>
    </row>
    <row r="27" spans="1:8" ht="18.75">
      <c r="A27" s="46"/>
      <c r="B27" s="46"/>
      <c r="E27" s="49"/>
      <c r="F27" s="56"/>
      <c r="G27" s="56"/>
      <c r="H27" s="55"/>
    </row>
    <row r="28" spans="1:8" ht="18.75">
      <c r="A28" s="46"/>
      <c r="B28" s="46"/>
      <c r="E28" s="53"/>
      <c r="F28" s="55"/>
      <c r="G28" s="55"/>
      <c r="H28" s="55"/>
    </row>
    <row r="29" spans="1:8" ht="18.75">
      <c r="A29" s="46"/>
      <c r="B29" s="46"/>
      <c r="E29" s="53"/>
      <c r="F29" s="55"/>
      <c r="G29" s="55"/>
      <c r="H29" s="55"/>
    </row>
    <row r="30" spans="1:8" ht="18.75">
      <c r="A30" s="46" t="s">
        <v>4</v>
      </c>
      <c r="B30" s="46" t="s">
        <v>159</v>
      </c>
      <c r="D30" s="58"/>
      <c r="E30" s="53"/>
      <c r="F30" s="54"/>
      <c r="G30" s="55"/>
      <c r="H30" s="59"/>
    </row>
    <row r="31" spans="1:8" ht="18.75">
      <c r="A31" s="46"/>
      <c r="B31" s="46"/>
      <c r="D31" s="58"/>
      <c r="E31" s="53"/>
      <c r="F31" s="54"/>
      <c r="G31" s="55"/>
      <c r="H31" s="60"/>
    </row>
    <row r="32" spans="1:8" ht="18.75">
      <c r="A32" s="46"/>
      <c r="B32" s="46"/>
      <c r="D32" s="58"/>
      <c r="E32" s="53"/>
      <c r="F32" s="54"/>
      <c r="G32" s="55"/>
      <c r="H32" s="60"/>
    </row>
    <row r="33" spans="1:8" ht="18.75">
      <c r="A33" s="46"/>
      <c r="B33" s="46"/>
      <c r="D33" s="58"/>
      <c r="E33" s="53"/>
      <c r="F33" s="54"/>
      <c r="G33" s="55"/>
      <c r="H33" s="60"/>
    </row>
    <row r="34" spans="1:8" ht="18.75">
      <c r="A34" s="46"/>
      <c r="B34" s="46"/>
      <c r="D34" s="58"/>
      <c r="E34" s="53"/>
      <c r="F34" s="54"/>
      <c r="G34" s="55"/>
      <c r="H34" s="60"/>
    </row>
    <row r="35" spans="1:8" ht="18.75">
      <c r="A35" s="46"/>
      <c r="B35" s="46"/>
      <c r="E35" s="53"/>
      <c r="F35" s="60"/>
      <c r="G35" s="60"/>
      <c r="H35" s="60"/>
    </row>
    <row r="36" spans="1:8" ht="18.75">
      <c r="A36" s="46"/>
      <c r="B36" s="46"/>
      <c r="D36" s="49"/>
      <c r="E36" s="53"/>
      <c r="F36" s="56"/>
      <c r="G36" s="55"/>
      <c r="H36" s="60"/>
    </row>
    <row r="37" spans="1:8" ht="18.75">
      <c r="A37" s="46"/>
      <c r="B37" s="46"/>
      <c r="E37" s="53"/>
      <c r="F37" s="60"/>
      <c r="G37" s="55"/>
      <c r="H37" s="60"/>
    </row>
    <row r="38" spans="1:10" ht="18.75">
      <c r="A38" s="46" t="s">
        <v>2</v>
      </c>
      <c r="B38" s="46" t="s">
        <v>160</v>
      </c>
      <c r="E38" s="53"/>
      <c r="F38" s="54"/>
      <c r="G38" s="55"/>
      <c r="H38" s="60"/>
      <c r="I38" s="46"/>
      <c r="J38" s="46"/>
    </row>
    <row r="39" spans="1:10" ht="18.75">
      <c r="A39" s="46" t="s">
        <v>339</v>
      </c>
      <c r="B39" s="46"/>
      <c r="C39" s="61"/>
      <c r="D39" s="62"/>
      <c r="E39" s="53"/>
      <c r="F39" s="54"/>
      <c r="G39" s="55"/>
      <c r="H39" s="60"/>
      <c r="I39" s="46"/>
      <c r="J39" s="46"/>
    </row>
    <row r="40" spans="1:8" ht="18.75">
      <c r="A40" s="46"/>
      <c r="B40" s="46"/>
      <c r="C40" s="63"/>
      <c r="D40" s="61"/>
      <c r="E40" s="53"/>
      <c r="F40" s="54"/>
      <c r="G40" s="55"/>
      <c r="H40" s="60"/>
    </row>
    <row r="41" spans="1:8" ht="18.75">
      <c r="A41" s="46"/>
      <c r="B41" s="46"/>
      <c r="C41" s="64"/>
      <c r="D41" s="61"/>
      <c r="E41" s="53"/>
      <c r="F41" s="54"/>
      <c r="G41" s="55"/>
      <c r="H41" s="60"/>
    </row>
    <row r="42" spans="1:8" ht="18.75">
      <c r="A42" s="46"/>
      <c r="B42" s="46"/>
      <c r="C42" s="63"/>
      <c r="D42" s="61"/>
      <c r="E42" s="53"/>
      <c r="F42" s="54"/>
      <c r="G42" s="55"/>
      <c r="H42" s="60"/>
    </row>
    <row r="43" spans="1:8" ht="18.75">
      <c r="A43" s="46"/>
      <c r="B43" s="46"/>
      <c r="C43" s="62"/>
      <c r="D43" s="61"/>
      <c r="E43" s="53"/>
      <c r="F43" s="54"/>
      <c r="G43" s="55"/>
      <c r="H43" s="60"/>
    </row>
    <row r="44" spans="1:8" ht="18.75">
      <c r="A44" s="46"/>
      <c r="B44" s="46"/>
      <c r="C44" s="62"/>
      <c r="D44" s="65"/>
      <c r="E44" s="53"/>
      <c r="F44" s="54"/>
      <c r="G44" s="55"/>
      <c r="H44" s="60"/>
    </row>
    <row r="45" spans="1:8" ht="18.75">
      <c r="A45" s="46"/>
      <c r="B45" s="46"/>
      <c r="C45" s="62"/>
      <c r="D45" s="66"/>
      <c r="E45" s="53"/>
      <c r="F45" s="54"/>
      <c r="G45" s="55"/>
      <c r="H45" s="60"/>
    </row>
    <row r="46" spans="1:8" ht="18.75">
      <c r="A46" s="46"/>
      <c r="B46" s="46"/>
      <c r="C46" s="62"/>
      <c r="D46" s="66"/>
      <c r="E46" s="53"/>
      <c r="F46" s="54"/>
      <c r="G46" s="55"/>
      <c r="H46" s="60"/>
    </row>
    <row r="47" spans="1:10" ht="18.75">
      <c r="A47" s="46" t="s">
        <v>5</v>
      </c>
      <c r="B47" s="46" t="s">
        <v>161</v>
      </c>
      <c r="E47" s="49" t="s">
        <v>340</v>
      </c>
      <c r="F47" s="67" t="s">
        <v>157</v>
      </c>
      <c r="G47" s="60"/>
      <c r="H47" s="68"/>
      <c r="I47" s="69"/>
      <c r="J47" s="69"/>
    </row>
    <row r="48" spans="1:8" ht="18.75">
      <c r="A48" s="46"/>
      <c r="B48" s="46"/>
      <c r="F48" s="60"/>
      <c r="G48" s="55"/>
      <c r="H48" s="60"/>
    </row>
    <row r="49" spans="1:7" ht="18.75">
      <c r="A49" s="46"/>
      <c r="B49" s="46"/>
      <c r="G49" s="46"/>
    </row>
    <row r="50" spans="1:7" ht="18.75">
      <c r="A50" s="46"/>
      <c r="B50" s="46"/>
      <c r="G50" s="46"/>
    </row>
    <row r="51" spans="1:7" ht="18.75">
      <c r="A51" s="46"/>
      <c r="B51" s="46"/>
      <c r="G51" s="46"/>
    </row>
    <row r="52" spans="1:7" ht="18.75">
      <c r="A52" s="46"/>
      <c r="B52" s="46"/>
      <c r="G52" s="46"/>
    </row>
    <row r="53" spans="1:7" ht="18.75">
      <c r="A53" s="46"/>
      <c r="B53" s="46"/>
      <c r="G53" s="46"/>
    </row>
    <row r="54" spans="1:7" ht="18.75">
      <c r="A54" s="46"/>
      <c r="B54" s="46"/>
      <c r="G54" s="46"/>
    </row>
    <row r="55" spans="1:7" ht="18.75">
      <c r="A55" s="46"/>
      <c r="B55" s="46"/>
      <c r="G55" s="46"/>
    </row>
    <row r="56" ht="12.75"/>
    <row r="57" ht="12.75"/>
    <row r="58" ht="12.75"/>
    <row r="59" ht="12.75"/>
    <row r="60" ht="12.75"/>
    <row r="61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SheetLayoutView="80" zoomScalePageLayoutView="0" workbookViewId="0" topLeftCell="A52">
      <selection activeCell="A71" sqref="A71:A72"/>
    </sheetView>
  </sheetViews>
  <sheetFormatPr defaultColWidth="9.140625" defaultRowHeight="12.75" outlineLevelCol="1"/>
  <cols>
    <col min="1" max="1" width="66.421875" style="7" customWidth="1"/>
    <col min="2" max="2" width="55.28125" style="7" hidden="1" customWidth="1" outlineLevel="1"/>
    <col min="3" max="3" width="11.28125" style="29" bestFit="1" customWidth="1" collapsed="1"/>
    <col min="4" max="4" width="1.1484375" style="29" customWidth="1"/>
    <col min="5" max="5" width="13.00390625" style="21" customWidth="1"/>
    <col min="6" max="6" width="1.1484375" style="29" customWidth="1"/>
    <col min="7" max="7" width="12.28125" style="21" customWidth="1"/>
    <col min="8" max="8" width="1.421875" style="29" customWidth="1"/>
    <col min="9" max="16384" width="9.140625" style="7" customWidth="1"/>
  </cols>
  <sheetData>
    <row r="1" spans="1:8" ht="15">
      <c r="A1" s="133" t="str">
        <f>'Cover '!E1</f>
        <v>"ТРАНССТРОЙ - БУРГАС"  АД</v>
      </c>
      <c r="B1" s="2" t="str">
        <f>'Cover '!F1</f>
        <v>"X" OOD, AD, EOOD, EAD</v>
      </c>
      <c r="C1" s="18"/>
      <c r="D1" s="18"/>
      <c r="E1" s="18"/>
      <c r="F1" s="18"/>
      <c r="G1" s="18"/>
      <c r="H1" s="19"/>
    </row>
    <row r="2" spans="1:8" s="4" customFormat="1" ht="33" customHeight="1">
      <c r="A2" s="1" t="s">
        <v>347</v>
      </c>
      <c r="B2" s="1" t="s">
        <v>297</v>
      </c>
      <c r="C2" s="20"/>
      <c r="D2" s="20"/>
      <c r="E2" s="20"/>
      <c r="F2" s="20"/>
      <c r="G2" s="20"/>
      <c r="H2" s="20"/>
    </row>
    <row r="3" spans="1:8" ht="15">
      <c r="A3" s="3" t="s">
        <v>362</v>
      </c>
      <c r="B3" s="3" t="s">
        <v>99</v>
      </c>
      <c r="C3" s="20"/>
      <c r="D3" s="20"/>
      <c r="F3" s="20"/>
      <c r="H3" s="20"/>
    </row>
    <row r="4" spans="1:8" ht="15">
      <c r="A4" s="3"/>
      <c r="B4" s="3"/>
      <c r="C4" s="22"/>
      <c r="D4" s="22"/>
      <c r="E4" s="23"/>
      <c r="F4" s="22"/>
      <c r="G4" s="23"/>
      <c r="H4" s="20"/>
    </row>
    <row r="5" spans="1:8" ht="15" customHeight="1">
      <c r="A5" s="4"/>
      <c r="B5" s="4"/>
      <c r="C5" s="253" t="s">
        <v>3</v>
      </c>
      <c r="D5" s="24"/>
      <c r="E5" s="254" t="s">
        <v>363</v>
      </c>
      <c r="F5" s="25"/>
      <c r="G5" s="254" t="s">
        <v>364</v>
      </c>
      <c r="H5" s="26"/>
    </row>
    <row r="6" spans="1:8" ht="15">
      <c r="A6" s="4"/>
      <c r="B6" s="27"/>
      <c r="C6" s="253"/>
      <c r="D6" s="24"/>
      <c r="E6" s="255"/>
      <c r="F6" s="25"/>
      <c r="G6" s="255"/>
      <c r="H6" s="28"/>
    </row>
    <row r="7" spans="1:8" ht="15">
      <c r="A7" s="5"/>
      <c r="B7" s="5"/>
      <c r="H7" s="30"/>
    </row>
    <row r="8" spans="1:7" ht="15" customHeight="1">
      <c r="A8" s="4" t="s">
        <v>6</v>
      </c>
      <c r="B8" s="4" t="s">
        <v>95</v>
      </c>
      <c r="E8" s="246"/>
      <c r="G8" s="246">
        <v>7671</v>
      </c>
    </row>
    <row r="9" spans="1:7" ht="15">
      <c r="A9" s="4" t="s">
        <v>295</v>
      </c>
      <c r="B9" s="4" t="s">
        <v>114</v>
      </c>
      <c r="E9" s="246"/>
      <c r="G9" s="246"/>
    </row>
    <row r="10" spans="1:2" ht="15">
      <c r="A10" s="245" t="s">
        <v>330</v>
      </c>
      <c r="B10" s="4"/>
    </row>
    <row r="11" spans="1:7" ht="15">
      <c r="A11" s="245" t="s">
        <v>333</v>
      </c>
      <c r="B11" s="4"/>
      <c r="G11" s="21">
        <v>-16</v>
      </c>
    </row>
    <row r="12" spans="1:7" ht="15">
      <c r="A12" s="6" t="s">
        <v>11</v>
      </c>
      <c r="B12" s="4" t="s">
        <v>109</v>
      </c>
      <c r="F12" s="29">
        <v>0</v>
      </c>
      <c r="G12" s="21">
        <v>1217</v>
      </c>
    </row>
    <row r="13" spans="1:2" ht="18" customHeight="1">
      <c r="A13" s="6" t="s">
        <v>268</v>
      </c>
      <c r="B13" s="4" t="s">
        <v>110</v>
      </c>
    </row>
    <row r="14" spans="1:7" ht="15">
      <c r="A14" s="4" t="s">
        <v>269</v>
      </c>
      <c r="B14" s="4" t="s">
        <v>111</v>
      </c>
      <c r="G14" s="21">
        <v>-2825</v>
      </c>
    </row>
    <row r="15" spans="1:7" ht="15">
      <c r="A15" s="4" t="s">
        <v>12</v>
      </c>
      <c r="B15" s="4" t="s">
        <v>116</v>
      </c>
      <c r="G15" s="21">
        <v>-2529</v>
      </c>
    </row>
    <row r="16" spans="1:7" ht="15">
      <c r="A16" s="4" t="s">
        <v>13</v>
      </c>
      <c r="B16" s="4" t="s">
        <v>115</v>
      </c>
      <c r="G16" s="21">
        <v>-1713</v>
      </c>
    </row>
    <row r="17" spans="1:7" ht="15">
      <c r="A17" s="4" t="s">
        <v>14</v>
      </c>
      <c r="B17" s="4" t="s">
        <v>112</v>
      </c>
      <c r="G17" s="21">
        <v>-753</v>
      </c>
    </row>
    <row r="18" spans="1:7" ht="15">
      <c r="A18" s="4" t="s">
        <v>255</v>
      </c>
      <c r="B18" s="4" t="s">
        <v>113</v>
      </c>
      <c r="G18" s="21">
        <v>-192</v>
      </c>
    </row>
    <row r="19" spans="3:7" ht="15">
      <c r="C19" s="7"/>
      <c r="D19" s="7"/>
      <c r="E19" s="7"/>
      <c r="F19" s="7"/>
      <c r="G19" s="7"/>
    </row>
    <row r="20" spans="3:7" ht="15">
      <c r="C20" s="7"/>
      <c r="D20" s="7"/>
      <c r="E20" s="7"/>
      <c r="F20" s="7"/>
      <c r="G20" s="7"/>
    </row>
    <row r="21" spans="1:7" ht="15">
      <c r="A21" s="1" t="s">
        <v>217</v>
      </c>
      <c r="B21" s="1" t="s">
        <v>96</v>
      </c>
      <c r="E21" s="40"/>
      <c r="F21" s="30"/>
      <c r="G21" s="40">
        <f>SUM(G8:G18)</f>
        <v>860</v>
      </c>
    </row>
    <row r="22" ht="17.25" customHeight="1"/>
    <row r="23" spans="1:7" ht="15">
      <c r="A23" s="6" t="s">
        <v>256</v>
      </c>
      <c r="B23" s="6" t="s">
        <v>288</v>
      </c>
      <c r="G23" s="21">
        <v>66</v>
      </c>
    </row>
    <row r="24" spans="1:7" ht="15">
      <c r="A24" s="6" t="s">
        <v>257</v>
      </c>
      <c r="B24" s="6" t="s">
        <v>289</v>
      </c>
      <c r="G24" s="21">
        <v>-909</v>
      </c>
    </row>
    <row r="25" spans="1:7" ht="18.75" customHeight="1">
      <c r="A25" s="1" t="s">
        <v>220</v>
      </c>
      <c r="B25" s="1" t="s">
        <v>218</v>
      </c>
      <c r="E25" s="40"/>
      <c r="F25" s="30"/>
      <c r="G25" s="40">
        <f>SUM(G23:G24)</f>
        <v>-843</v>
      </c>
    </row>
    <row r="26" spans="1:7" ht="15">
      <c r="A26" s="1"/>
      <c r="B26" s="1"/>
      <c r="E26" s="31"/>
      <c r="G26" s="31"/>
    </row>
    <row r="27" spans="1:7" ht="15">
      <c r="A27" s="4" t="s">
        <v>8</v>
      </c>
      <c r="B27" s="4" t="s">
        <v>97</v>
      </c>
      <c r="G27" s="21">
        <v>0</v>
      </c>
    </row>
    <row r="29" spans="1:7" ht="15">
      <c r="A29" s="1" t="s">
        <v>261</v>
      </c>
      <c r="B29" s="1" t="s">
        <v>247</v>
      </c>
      <c r="E29" s="40"/>
      <c r="F29" s="30"/>
      <c r="G29" s="40">
        <f>G21+G25</f>
        <v>17</v>
      </c>
    </row>
    <row r="30" spans="1:7" ht="15">
      <c r="A30" s="4" t="s">
        <v>262</v>
      </c>
      <c r="B30" s="4" t="s">
        <v>248</v>
      </c>
      <c r="G30" s="21">
        <v>-24</v>
      </c>
    </row>
    <row r="31" spans="1:8" ht="15">
      <c r="A31" s="1" t="s">
        <v>9</v>
      </c>
      <c r="B31" s="1" t="s">
        <v>98</v>
      </c>
      <c r="E31" s="40"/>
      <c r="F31" s="30"/>
      <c r="G31" s="40">
        <f>SUM(G29:G30)</f>
        <v>-7</v>
      </c>
      <c r="H31" s="30"/>
    </row>
    <row r="32" spans="1:8" ht="15">
      <c r="A32" s="4" t="s">
        <v>258</v>
      </c>
      <c r="B32" s="6" t="s">
        <v>249</v>
      </c>
      <c r="G32" s="31"/>
      <c r="H32" s="30"/>
    </row>
    <row r="33" spans="1:8" ht="15.75" thickBot="1">
      <c r="A33" s="3" t="s">
        <v>245</v>
      </c>
      <c r="B33" s="3" t="s">
        <v>246</v>
      </c>
      <c r="C33" s="30"/>
      <c r="D33" s="30"/>
      <c r="E33" s="41"/>
      <c r="F33" s="32"/>
      <c r="G33" s="41">
        <f>SUM(G31:G32)</f>
        <v>-7</v>
      </c>
      <c r="H33" s="30"/>
    </row>
    <row r="34" spans="1:8" ht="15.75" customHeight="1" thickTop="1">
      <c r="A34" s="3"/>
      <c r="B34" s="3"/>
      <c r="C34" s="30"/>
      <c r="D34" s="30"/>
      <c r="E34" s="31"/>
      <c r="F34" s="30"/>
      <c r="G34" s="31"/>
      <c r="H34" s="30"/>
    </row>
    <row r="35" spans="1:8" ht="15">
      <c r="A35" s="3" t="s">
        <v>320</v>
      </c>
      <c r="B35" s="3" t="s">
        <v>100</v>
      </c>
      <c r="C35" s="30"/>
      <c r="D35" s="32"/>
      <c r="E35" s="33"/>
      <c r="F35" s="32"/>
      <c r="G35" s="33"/>
      <c r="H35" s="30"/>
    </row>
    <row r="36" spans="1:7" ht="30">
      <c r="A36" s="6" t="s">
        <v>15</v>
      </c>
      <c r="B36" s="6" t="s">
        <v>101</v>
      </c>
      <c r="D36" s="34"/>
      <c r="E36" s="35"/>
      <c r="F36" s="34"/>
      <c r="G36" s="35"/>
    </row>
    <row r="37" spans="1:7" ht="15">
      <c r="A37" s="6" t="s">
        <v>219</v>
      </c>
      <c r="B37" s="6" t="s">
        <v>102</v>
      </c>
      <c r="D37" s="34"/>
      <c r="E37" s="35"/>
      <c r="F37" s="34"/>
      <c r="G37" s="35"/>
    </row>
    <row r="38" spans="1:7" ht="15">
      <c r="A38" s="6" t="s">
        <v>287</v>
      </c>
      <c r="B38" s="6" t="s">
        <v>290</v>
      </c>
      <c r="D38" s="34"/>
      <c r="E38" s="35"/>
      <c r="F38" s="34"/>
      <c r="G38" s="35"/>
    </row>
    <row r="39" spans="1:7" ht="32.25" customHeight="1">
      <c r="A39" s="6" t="s">
        <v>259</v>
      </c>
      <c r="B39" s="6" t="s">
        <v>103</v>
      </c>
      <c r="D39" s="34"/>
      <c r="E39" s="35"/>
      <c r="F39" s="34"/>
      <c r="G39" s="35"/>
    </row>
    <row r="40" spans="1:7" ht="30">
      <c r="A40" s="6" t="s">
        <v>260</v>
      </c>
      <c r="B40" s="6" t="s">
        <v>104</v>
      </c>
      <c r="D40" s="34"/>
      <c r="E40" s="35"/>
      <c r="F40" s="34"/>
      <c r="G40" s="35"/>
    </row>
    <row r="41" spans="1:7" ht="15">
      <c r="A41" s="6" t="s">
        <v>321</v>
      </c>
      <c r="B41" s="6" t="s">
        <v>105</v>
      </c>
      <c r="D41" s="34"/>
      <c r="E41" s="35"/>
      <c r="F41" s="34"/>
      <c r="G41" s="35"/>
    </row>
    <row r="42" spans="1:7" ht="30">
      <c r="A42" s="36" t="s">
        <v>25</v>
      </c>
      <c r="B42" s="6" t="s">
        <v>106</v>
      </c>
      <c r="D42" s="34"/>
      <c r="E42" s="35"/>
      <c r="F42" s="34"/>
      <c r="G42" s="35"/>
    </row>
    <row r="43" spans="1:7" ht="15">
      <c r="A43" s="1" t="s">
        <v>10</v>
      </c>
      <c r="B43" s="1" t="s">
        <v>10</v>
      </c>
      <c r="D43" s="34"/>
      <c r="E43" s="35"/>
      <c r="F43" s="34"/>
      <c r="G43" s="35"/>
    </row>
    <row r="44" spans="1:7" ht="15">
      <c r="A44" s="1" t="s">
        <v>10</v>
      </c>
      <c r="B44" s="1" t="s">
        <v>10</v>
      </c>
      <c r="D44" s="34"/>
      <c r="E44" s="35"/>
      <c r="F44" s="34"/>
      <c r="G44" s="35"/>
    </row>
    <row r="45" spans="1:7" ht="30">
      <c r="A45" s="6" t="s">
        <v>322</v>
      </c>
      <c r="B45" s="6" t="s">
        <v>106</v>
      </c>
      <c r="D45" s="34"/>
      <c r="E45" s="35"/>
      <c r="F45" s="34"/>
      <c r="G45" s="35"/>
    </row>
    <row r="46" spans="1:7" ht="17.25" customHeight="1">
      <c r="A46" s="1" t="s">
        <v>323</v>
      </c>
      <c r="B46" s="3" t="s">
        <v>107</v>
      </c>
      <c r="D46" s="34"/>
      <c r="E46" s="40">
        <v>0</v>
      </c>
      <c r="G46" s="40">
        <f>SUM(G36:G45)</f>
        <v>0</v>
      </c>
    </row>
    <row r="47" spans="1:7" ht="15">
      <c r="A47" s="3"/>
      <c r="B47" s="3"/>
      <c r="D47" s="34"/>
      <c r="E47" s="33"/>
      <c r="F47" s="34"/>
      <c r="G47" s="33"/>
    </row>
    <row r="48" spans="1:7" ht="21.75" customHeight="1" thickBot="1">
      <c r="A48" s="1" t="s">
        <v>314</v>
      </c>
      <c r="B48" s="3" t="s">
        <v>108</v>
      </c>
      <c r="D48" s="34"/>
      <c r="E48" s="41">
        <f>SUM(E33+E46)</f>
        <v>0</v>
      </c>
      <c r="F48" s="32"/>
      <c r="G48" s="41">
        <f>SUM(G33+G46)</f>
        <v>-7</v>
      </c>
    </row>
    <row r="49" spans="1:7" ht="15.75" thickTop="1">
      <c r="A49" s="3"/>
      <c r="B49" s="3"/>
      <c r="D49" s="34"/>
      <c r="E49" s="33"/>
      <c r="F49" s="32"/>
      <c r="G49" s="33"/>
    </row>
    <row r="50" spans="1:7" ht="15">
      <c r="A50" s="3" t="s">
        <v>264</v>
      </c>
      <c r="B50" s="3" t="s">
        <v>293</v>
      </c>
      <c r="D50" s="34"/>
      <c r="E50" s="33"/>
      <c r="F50" s="32"/>
      <c r="G50" s="33"/>
    </row>
    <row r="51" spans="1:7" ht="15">
      <c r="A51" s="4" t="s">
        <v>265</v>
      </c>
      <c r="B51" s="4" t="s">
        <v>291</v>
      </c>
      <c r="D51" s="34"/>
      <c r="E51" s="35"/>
      <c r="F51" s="34"/>
      <c r="G51" s="35">
        <v>33</v>
      </c>
    </row>
    <row r="52" spans="1:7" ht="15">
      <c r="A52" s="4" t="s">
        <v>266</v>
      </c>
      <c r="B52" s="4" t="s">
        <v>292</v>
      </c>
      <c r="D52" s="34"/>
      <c r="E52" s="35"/>
      <c r="F52" s="34"/>
      <c r="G52" s="35">
        <v>-40</v>
      </c>
    </row>
    <row r="53" spans="1:7" ht="15.75" thickBot="1">
      <c r="A53" s="3"/>
      <c r="B53" s="3"/>
      <c r="D53" s="34"/>
      <c r="E53" s="41"/>
      <c r="F53" s="32"/>
      <c r="G53" s="41">
        <f>SUM(G51:G52)</f>
        <v>-7</v>
      </c>
    </row>
    <row r="54" spans="1:7" ht="15.75" thickTop="1">
      <c r="A54" s="3"/>
      <c r="B54" s="3"/>
      <c r="D54" s="34"/>
      <c r="E54" s="33"/>
      <c r="F54" s="32"/>
      <c r="G54" s="33"/>
    </row>
    <row r="55" spans="1:7" ht="15">
      <c r="A55" s="3" t="s">
        <v>324</v>
      </c>
      <c r="B55" s="3" t="s">
        <v>294</v>
      </c>
      <c r="D55" s="34"/>
      <c r="E55" s="33"/>
      <c r="F55" s="32"/>
      <c r="G55" s="33"/>
    </row>
    <row r="56" spans="1:7" ht="15">
      <c r="A56" s="4" t="s">
        <v>265</v>
      </c>
      <c r="B56" s="4" t="s">
        <v>291</v>
      </c>
      <c r="D56" s="34"/>
      <c r="E56" s="35"/>
      <c r="F56" s="34"/>
      <c r="G56" s="35"/>
    </row>
    <row r="57" spans="1:7" ht="15">
      <c r="A57" s="4" t="s">
        <v>266</v>
      </c>
      <c r="B57" s="4" t="s">
        <v>292</v>
      </c>
      <c r="D57" s="34"/>
      <c r="E57" s="35"/>
      <c r="F57" s="34"/>
      <c r="G57" s="35"/>
    </row>
    <row r="58" spans="1:7" ht="15.75" thickBot="1">
      <c r="A58" s="3"/>
      <c r="B58" s="3"/>
      <c r="D58" s="34"/>
      <c r="E58" s="41"/>
      <c r="F58" s="32"/>
      <c r="G58" s="41">
        <f>SUM(G56:G57)</f>
        <v>0</v>
      </c>
    </row>
    <row r="59" spans="1:7" ht="15.75" thickTop="1">
      <c r="A59" s="3"/>
      <c r="B59" s="3"/>
      <c r="D59" s="34"/>
      <c r="E59" s="33"/>
      <c r="F59" s="32"/>
      <c r="G59" s="33"/>
    </row>
    <row r="60" spans="1:7" ht="15.75" thickBot="1">
      <c r="A60" s="3"/>
      <c r="B60" s="3"/>
      <c r="D60" s="34"/>
      <c r="E60" s="33"/>
      <c r="F60" s="32"/>
      <c r="G60" s="33"/>
    </row>
    <row r="61" spans="1:7" ht="14.25" customHeight="1">
      <c r="A61" s="250" t="s">
        <v>344</v>
      </c>
      <c r="B61" s="37">
        <v>23</v>
      </c>
      <c r="C61" s="7"/>
      <c r="D61" s="39" t="s">
        <v>267</v>
      </c>
      <c r="E61" s="249"/>
      <c r="F61" s="32"/>
      <c r="G61" s="249">
        <v>-0.08</v>
      </c>
    </row>
    <row r="62" spans="1:7" ht="14.25" customHeight="1">
      <c r="A62" s="251" t="s">
        <v>345</v>
      </c>
      <c r="B62" s="37"/>
      <c r="C62" s="7"/>
      <c r="D62" s="38"/>
      <c r="E62" s="249"/>
      <c r="F62" s="32"/>
      <c r="G62" s="249">
        <v>-0.08</v>
      </c>
    </row>
    <row r="63" spans="1:7" ht="14.25" customHeight="1">
      <c r="A63" s="8"/>
      <c r="B63" s="37"/>
      <c r="C63" s="7"/>
      <c r="D63" s="38"/>
      <c r="E63" s="33"/>
      <c r="F63" s="32"/>
      <c r="G63" s="33"/>
    </row>
    <row r="64" spans="1:4" ht="14.25" customHeight="1">
      <c r="A64" s="12" t="s">
        <v>342</v>
      </c>
      <c r="B64" s="12" t="s">
        <v>296</v>
      </c>
      <c r="C64" s="30"/>
      <c r="D64" s="30"/>
    </row>
    <row r="65" spans="1:4" ht="14.25" customHeight="1">
      <c r="A65" s="10" t="s">
        <v>346</v>
      </c>
      <c r="B65" s="11"/>
      <c r="C65" s="30"/>
      <c r="D65" s="30"/>
    </row>
    <row r="66" ht="15">
      <c r="A66" s="11"/>
    </row>
    <row r="67" spans="1:2" ht="15">
      <c r="A67" s="13" t="s">
        <v>343</v>
      </c>
      <c r="B67" s="13" t="s">
        <v>163</v>
      </c>
    </row>
    <row r="68" spans="1:2" ht="15">
      <c r="A68" s="10" t="s">
        <v>361</v>
      </c>
      <c r="B68" s="13"/>
    </row>
    <row r="69" spans="1:2" ht="15">
      <c r="A69" s="10"/>
      <c r="B69" s="13"/>
    </row>
    <row r="70" spans="1:2" ht="15">
      <c r="A70" s="10"/>
      <c r="B70" s="13"/>
    </row>
    <row r="71" spans="1:2" ht="15">
      <c r="A71" s="252">
        <v>40602</v>
      </c>
      <c r="B71" s="13"/>
    </row>
    <row r="72" spans="1:2" ht="15">
      <c r="A72" s="7" t="s">
        <v>348</v>
      </c>
      <c r="B72" s="13"/>
    </row>
    <row r="73" spans="1:2" ht="15">
      <c r="A73" s="13"/>
      <c r="B73" s="13"/>
    </row>
    <row r="74" spans="1:2" ht="15">
      <c r="A74" s="13"/>
      <c r="B74" s="13"/>
    </row>
    <row r="75" spans="1:2" ht="15">
      <c r="A75" s="13"/>
      <c r="B75" s="13"/>
    </row>
    <row r="76" ht="15">
      <c r="B76" s="11"/>
    </row>
    <row r="77" spans="1:2" ht="15">
      <c r="A77" s="9"/>
      <c r="B77" s="11"/>
    </row>
  </sheetData>
  <sheetProtection/>
  <mergeCells count="3">
    <mergeCell ref="C5:C6"/>
    <mergeCell ref="G5:G6"/>
    <mergeCell ref="E5:E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59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A89" sqref="A89:A90"/>
    </sheetView>
  </sheetViews>
  <sheetFormatPr defaultColWidth="9.140625" defaultRowHeight="12.75" outlineLevelCol="1"/>
  <cols>
    <col min="1" max="1" width="55.00390625" style="73" customWidth="1"/>
    <col min="2" max="2" width="49.57421875" style="73" hidden="1" customWidth="1" outlineLevel="1"/>
    <col min="3" max="3" width="2.421875" style="73" customWidth="1" collapsed="1"/>
    <col min="4" max="4" width="11.28125" style="73" bestFit="1" customWidth="1"/>
    <col min="5" max="5" width="12.28125" style="73" customWidth="1"/>
    <col min="6" max="6" width="1.1484375" style="73" customWidth="1"/>
    <col min="7" max="7" width="11.421875" style="73" customWidth="1"/>
    <col min="8" max="8" width="1.1484375" style="73" customWidth="1"/>
    <col min="9" max="16384" width="9.140625" style="73" customWidth="1"/>
  </cols>
  <sheetData>
    <row r="1" spans="1:7" ht="14.25">
      <c r="A1" s="132" t="str">
        <f>'Cover '!E1</f>
        <v>"ТРАНССТРОЙ - БУРГАС"  АД</v>
      </c>
      <c r="B1" s="70" t="str">
        <f>'Cover '!F1</f>
        <v>"X" OOD, AD, EOOD, EAD</v>
      </c>
      <c r="C1" s="71"/>
      <c r="D1" s="71"/>
      <c r="E1" s="71"/>
      <c r="F1" s="71"/>
      <c r="G1" s="72"/>
    </row>
    <row r="2" spans="1:7" ht="14.25">
      <c r="A2" s="74" t="s">
        <v>349</v>
      </c>
      <c r="B2" s="75" t="s">
        <v>155</v>
      </c>
      <c r="C2" s="76"/>
      <c r="E2" s="76"/>
      <c r="F2" s="76"/>
      <c r="G2" s="74"/>
    </row>
    <row r="3" spans="1:7" ht="14.25">
      <c r="A3" s="3" t="s">
        <v>362</v>
      </c>
      <c r="B3" s="75" t="s">
        <v>117</v>
      </c>
      <c r="C3" s="78"/>
      <c r="D3" s="78"/>
      <c r="E3" s="78"/>
      <c r="F3" s="78"/>
      <c r="G3" s="79"/>
    </row>
    <row r="4" spans="1:7" ht="29.25" customHeight="1">
      <c r="A4" s="80"/>
      <c r="B4" s="80"/>
      <c r="C4" s="81"/>
      <c r="D4" s="256" t="s">
        <v>3</v>
      </c>
      <c r="E4" s="254" t="s">
        <v>363</v>
      </c>
      <c r="F4" s="25"/>
      <c r="G4" s="254" t="s">
        <v>364</v>
      </c>
    </row>
    <row r="5" spans="2:7" ht="14.25" customHeight="1">
      <c r="B5" s="75"/>
      <c r="C5" s="81"/>
      <c r="D5" s="256"/>
      <c r="E5" s="255"/>
      <c r="F5" s="25"/>
      <c r="G5" s="255"/>
    </row>
    <row r="6" spans="1:7" s="84" customFormat="1" ht="15">
      <c r="A6" s="82" t="s">
        <v>16</v>
      </c>
      <c r="B6" s="82" t="s">
        <v>224</v>
      </c>
      <c r="C6" s="83"/>
      <c r="D6" s="83"/>
      <c r="E6" s="83"/>
      <c r="F6" s="83"/>
      <c r="G6" s="83"/>
    </row>
    <row r="7" spans="1:7" s="84" customFormat="1" ht="15">
      <c r="A7" s="82" t="s">
        <v>17</v>
      </c>
      <c r="B7" s="82" t="s">
        <v>118</v>
      </c>
      <c r="C7" s="85"/>
      <c r="D7" s="85"/>
      <c r="E7" s="85"/>
      <c r="F7" s="85"/>
      <c r="G7" s="86"/>
    </row>
    <row r="8" spans="1:7" s="84" customFormat="1" ht="15">
      <c r="A8" s="87" t="s">
        <v>18</v>
      </c>
      <c r="B8" s="87" t="s">
        <v>119</v>
      </c>
      <c r="C8" s="88"/>
      <c r="D8" s="88"/>
      <c r="E8" s="89"/>
      <c r="F8" s="90"/>
      <c r="G8" s="89">
        <v>7588</v>
      </c>
    </row>
    <row r="9" spans="1:7" s="84" customFormat="1" ht="15">
      <c r="A9" s="87" t="s">
        <v>272</v>
      </c>
      <c r="B9" s="87" t="s">
        <v>303</v>
      </c>
      <c r="C9" s="88"/>
      <c r="D9" s="88"/>
      <c r="E9" s="89"/>
      <c r="F9" s="90"/>
      <c r="G9" s="89"/>
    </row>
    <row r="10" spans="1:7" s="84" customFormat="1" ht="15">
      <c r="A10" s="92" t="s">
        <v>19</v>
      </c>
      <c r="B10" s="92" t="s">
        <v>120</v>
      </c>
      <c r="C10" s="88"/>
      <c r="D10" s="88"/>
      <c r="E10" s="89"/>
      <c r="F10" s="90"/>
      <c r="G10" s="89">
        <v>10</v>
      </c>
    </row>
    <row r="11" spans="1:7" s="84" customFormat="1" ht="15">
      <c r="A11" s="87" t="s">
        <v>20</v>
      </c>
      <c r="B11" s="87" t="s">
        <v>121</v>
      </c>
      <c r="C11" s="88"/>
      <c r="D11" s="88"/>
      <c r="E11" s="89"/>
      <c r="F11" s="90"/>
      <c r="G11" s="89"/>
    </row>
    <row r="12" spans="1:7" s="84" customFormat="1" ht="15">
      <c r="A12" s="92" t="s">
        <v>21</v>
      </c>
      <c r="B12" s="92" t="s">
        <v>123</v>
      </c>
      <c r="C12" s="88"/>
      <c r="D12" s="88"/>
      <c r="E12" s="89"/>
      <c r="F12" s="90"/>
      <c r="G12" s="89">
        <v>803</v>
      </c>
    </row>
    <row r="13" spans="1:7" s="84" customFormat="1" ht="15">
      <c r="A13" s="92" t="s">
        <v>22</v>
      </c>
      <c r="B13" s="92" t="s">
        <v>122</v>
      </c>
      <c r="C13" s="88"/>
      <c r="D13" s="88"/>
      <c r="E13" s="89"/>
      <c r="F13" s="90"/>
      <c r="G13" s="89"/>
    </row>
    <row r="14" spans="1:7" s="84" customFormat="1" ht="15">
      <c r="A14" s="92" t="s">
        <v>221</v>
      </c>
      <c r="B14" s="92" t="s">
        <v>225</v>
      </c>
      <c r="C14" s="88"/>
      <c r="D14" s="88"/>
      <c r="E14" s="89"/>
      <c r="F14" s="90"/>
      <c r="G14" s="89"/>
    </row>
    <row r="15" spans="1:7" s="84" customFormat="1" ht="15">
      <c r="A15" s="92" t="s">
        <v>90</v>
      </c>
      <c r="B15" s="92" t="s">
        <v>124</v>
      </c>
      <c r="C15" s="88"/>
      <c r="D15" s="88"/>
      <c r="E15" s="89"/>
      <c r="F15" s="90"/>
      <c r="G15" s="89"/>
    </row>
    <row r="16" spans="1:7" s="84" customFormat="1" ht="15">
      <c r="A16" s="92" t="s">
        <v>222</v>
      </c>
      <c r="B16" s="92" t="s">
        <v>304</v>
      </c>
      <c r="C16" s="88"/>
      <c r="D16" s="88"/>
      <c r="E16" s="89"/>
      <c r="F16" s="90"/>
      <c r="G16" s="89"/>
    </row>
    <row r="17" spans="1:7" s="84" customFormat="1" ht="15">
      <c r="A17" s="92" t="s">
        <v>270</v>
      </c>
      <c r="B17" s="92" t="s">
        <v>226</v>
      </c>
      <c r="C17" s="88"/>
      <c r="D17" s="88"/>
      <c r="E17" s="89"/>
      <c r="F17" s="90"/>
      <c r="G17" s="89">
        <v>660</v>
      </c>
    </row>
    <row r="18" spans="1:7" s="84" customFormat="1" ht="34.5" customHeight="1">
      <c r="A18" s="93" t="s">
        <v>271</v>
      </c>
      <c r="B18" s="93" t="s">
        <v>126</v>
      </c>
      <c r="C18" s="88"/>
      <c r="D18" s="88"/>
      <c r="E18" s="89"/>
      <c r="F18" s="90"/>
      <c r="G18" s="89"/>
    </row>
    <row r="19" spans="1:7" s="84" customFormat="1" ht="15">
      <c r="A19" s="93" t="s">
        <v>223</v>
      </c>
      <c r="B19" s="93" t="s">
        <v>227</v>
      </c>
      <c r="C19" s="88"/>
      <c r="D19" s="88"/>
      <c r="E19" s="89"/>
      <c r="F19" s="90"/>
      <c r="G19" s="89">
        <v>51</v>
      </c>
    </row>
    <row r="20" spans="1:7" s="84" customFormat="1" ht="15">
      <c r="A20" s="93" t="s">
        <v>24</v>
      </c>
      <c r="B20" s="93" t="s">
        <v>24</v>
      </c>
      <c r="C20" s="88"/>
      <c r="D20" s="88"/>
      <c r="E20" s="89"/>
      <c r="F20" s="90"/>
      <c r="G20" s="89"/>
    </row>
    <row r="21" spans="1:7" s="84" customFormat="1" ht="15">
      <c r="A21" s="93" t="s">
        <v>24</v>
      </c>
      <c r="B21" s="93" t="s">
        <v>24</v>
      </c>
      <c r="C21" s="88"/>
      <c r="D21" s="88"/>
      <c r="E21" s="89"/>
      <c r="F21" s="90"/>
      <c r="G21" s="89"/>
    </row>
    <row r="22" spans="1:7" s="84" customFormat="1" ht="15">
      <c r="A22" s="93" t="s">
        <v>24</v>
      </c>
      <c r="B22" s="93" t="s">
        <v>24</v>
      </c>
      <c r="C22" s="88"/>
      <c r="D22" s="88"/>
      <c r="E22" s="89"/>
      <c r="F22" s="90"/>
      <c r="G22" s="89"/>
    </row>
    <row r="23" spans="1:7" s="84" customFormat="1" ht="15">
      <c r="A23" s="92" t="s">
        <v>26</v>
      </c>
      <c r="B23" s="92" t="s">
        <v>125</v>
      </c>
      <c r="C23" s="88"/>
      <c r="D23" s="88"/>
      <c r="E23" s="94"/>
      <c r="F23" s="90"/>
      <c r="G23" s="94"/>
    </row>
    <row r="24" spans="1:7" s="84" customFormat="1" ht="14.25" customHeight="1">
      <c r="A24" s="82"/>
      <c r="B24" s="82"/>
      <c r="C24" s="85"/>
      <c r="D24" s="85"/>
      <c r="E24" s="95"/>
      <c r="F24" s="96"/>
      <c r="G24" s="95">
        <f>SUM(G8:G23)</f>
        <v>9112</v>
      </c>
    </row>
    <row r="25" spans="1:7" s="84" customFormat="1" ht="14.25" customHeight="1">
      <c r="A25" s="82"/>
      <c r="B25" s="82"/>
      <c r="C25" s="85"/>
      <c r="D25" s="85"/>
      <c r="E25" s="97"/>
      <c r="F25" s="96"/>
      <c r="G25" s="97"/>
    </row>
    <row r="26" spans="1:7" s="84" customFormat="1" ht="15">
      <c r="A26" s="82" t="s">
        <v>27</v>
      </c>
      <c r="B26" s="82" t="s">
        <v>127</v>
      </c>
      <c r="C26" s="85"/>
      <c r="D26" s="85"/>
      <c r="E26" s="89"/>
      <c r="F26" s="96"/>
      <c r="G26" s="89"/>
    </row>
    <row r="27" spans="1:7" s="84" customFormat="1" ht="15">
      <c r="A27" s="87" t="s">
        <v>28</v>
      </c>
      <c r="B27" s="87" t="s">
        <v>128</v>
      </c>
      <c r="C27" s="88"/>
      <c r="D27" s="88"/>
      <c r="E27" s="89"/>
      <c r="F27" s="90"/>
      <c r="G27" s="89">
        <v>4374</v>
      </c>
    </row>
    <row r="28" spans="1:8" s="84" customFormat="1" ht="15">
      <c r="A28" s="87" t="s">
        <v>29</v>
      </c>
      <c r="B28" s="92" t="s">
        <v>129</v>
      </c>
      <c r="C28" s="88"/>
      <c r="D28" s="88"/>
      <c r="E28" s="89"/>
      <c r="F28" s="90"/>
      <c r="G28" s="89">
        <v>1371</v>
      </c>
      <c r="H28" s="91"/>
    </row>
    <row r="29" spans="1:7" s="84" customFormat="1" ht="15">
      <c r="A29" s="87" t="s">
        <v>30</v>
      </c>
      <c r="B29" s="92" t="s">
        <v>130</v>
      </c>
      <c r="C29" s="88"/>
      <c r="D29" s="88"/>
      <c r="E29" s="89"/>
      <c r="F29" s="90"/>
      <c r="G29" s="89">
        <v>5360</v>
      </c>
    </row>
    <row r="30" spans="1:7" s="84" customFormat="1" ht="15">
      <c r="A30" s="98" t="s">
        <v>31</v>
      </c>
      <c r="B30" s="92" t="s">
        <v>131</v>
      </c>
      <c r="C30" s="88"/>
      <c r="D30" s="88"/>
      <c r="E30" s="89"/>
      <c r="F30" s="90"/>
      <c r="G30" s="89">
        <v>1855</v>
      </c>
    </row>
    <row r="31" spans="1:7" s="84" customFormat="1" ht="15">
      <c r="A31" s="87" t="s">
        <v>32</v>
      </c>
      <c r="B31" s="87" t="s">
        <v>132</v>
      </c>
      <c r="C31" s="88"/>
      <c r="D31" s="88"/>
      <c r="E31" s="89"/>
      <c r="F31" s="90"/>
      <c r="G31" s="89">
        <v>663</v>
      </c>
    </row>
    <row r="32" spans="1:7" s="84" customFormat="1" ht="15">
      <c r="A32" s="87"/>
      <c r="B32" s="87"/>
      <c r="C32" s="88"/>
      <c r="D32" s="88"/>
      <c r="E32" s="89"/>
      <c r="F32" s="90"/>
      <c r="G32" s="89"/>
    </row>
    <row r="33" spans="1:7" s="84" customFormat="1" ht="15">
      <c r="A33" s="87" t="s">
        <v>325</v>
      </c>
      <c r="B33" s="87"/>
      <c r="C33" s="88"/>
      <c r="D33" s="88"/>
      <c r="E33" s="89"/>
      <c r="F33" s="90"/>
      <c r="G33" s="89">
        <v>44</v>
      </c>
    </row>
    <row r="34" spans="1:7" s="84" customFormat="1" ht="15">
      <c r="A34" s="82"/>
      <c r="B34" s="82"/>
      <c r="C34" s="85"/>
      <c r="D34" s="85"/>
      <c r="E34" s="95"/>
      <c r="F34" s="95">
        <f>SUM(F27:F33)</f>
        <v>0</v>
      </c>
      <c r="G34" s="95">
        <f>SUM(G27:G33)</f>
        <v>13667</v>
      </c>
    </row>
    <row r="35" spans="1:7" s="84" customFormat="1" ht="15">
      <c r="A35" s="82"/>
      <c r="B35" s="82"/>
      <c r="C35" s="85"/>
      <c r="D35" s="85"/>
      <c r="E35" s="97"/>
      <c r="F35" s="96"/>
      <c r="G35" s="97"/>
    </row>
    <row r="36" spans="1:7" s="84" customFormat="1" ht="15.75" thickBot="1">
      <c r="A36" s="82" t="s">
        <v>33</v>
      </c>
      <c r="B36" s="99" t="s">
        <v>133</v>
      </c>
      <c r="C36" s="85"/>
      <c r="D36" s="85"/>
      <c r="E36" s="100"/>
      <c r="F36" s="96"/>
      <c r="G36" s="100">
        <f>SUM(G24+G34)</f>
        <v>22779</v>
      </c>
    </row>
    <row r="37" spans="1:7" s="84" customFormat="1" ht="15.75" thickTop="1">
      <c r="A37" s="87"/>
      <c r="B37" s="87"/>
      <c r="C37" s="88"/>
      <c r="D37" s="88"/>
      <c r="E37" s="89"/>
      <c r="F37" s="90"/>
      <c r="G37" s="89"/>
    </row>
    <row r="38" spans="1:7" s="84" customFormat="1" ht="15">
      <c r="A38" s="82" t="s">
        <v>34</v>
      </c>
      <c r="B38" s="101" t="s">
        <v>134</v>
      </c>
      <c r="C38" s="83"/>
      <c r="D38" s="83"/>
      <c r="E38" s="102"/>
      <c r="F38" s="103"/>
      <c r="G38" s="102"/>
    </row>
    <row r="39" spans="1:7" s="84" customFormat="1" ht="15">
      <c r="A39" s="82" t="s">
        <v>35</v>
      </c>
      <c r="B39" s="82" t="s">
        <v>135</v>
      </c>
      <c r="C39" s="83"/>
      <c r="D39" s="83"/>
      <c r="E39" s="102"/>
      <c r="F39" s="103"/>
      <c r="G39" s="102"/>
    </row>
    <row r="40" spans="1:7" s="84" customFormat="1" ht="28.5">
      <c r="A40" s="104" t="s">
        <v>273</v>
      </c>
      <c r="B40" s="104" t="s">
        <v>305</v>
      </c>
      <c r="C40" s="105"/>
      <c r="D40" s="105"/>
      <c r="E40" s="102"/>
      <c r="F40" s="103"/>
      <c r="G40" s="102"/>
    </row>
    <row r="41" spans="1:7" s="84" customFormat="1" ht="15">
      <c r="A41" s="87" t="s">
        <v>315</v>
      </c>
      <c r="B41" s="92" t="s">
        <v>306</v>
      </c>
      <c r="C41" s="88"/>
      <c r="D41" s="88"/>
      <c r="E41" s="89"/>
      <c r="F41" s="90"/>
      <c r="G41" s="89">
        <v>88</v>
      </c>
    </row>
    <row r="42" spans="1:7" s="84" customFormat="1" ht="15">
      <c r="A42" s="87" t="s">
        <v>37</v>
      </c>
      <c r="B42" s="92" t="s">
        <v>138</v>
      </c>
      <c r="C42" s="88"/>
      <c r="D42" s="88"/>
      <c r="E42" s="89"/>
      <c r="F42" s="90"/>
      <c r="G42" s="89">
        <v>845</v>
      </c>
    </row>
    <row r="43" spans="1:7" s="84" customFormat="1" ht="17.25" customHeight="1">
      <c r="A43" s="87" t="s">
        <v>36</v>
      </c>
      <c r="B43" s="92" t="s">
        <v>137</v>
      </c>
      <c r="C43" s="88"/>
      <c r="D43" s="88"/>
      <c r="E43" s="89"/>
      <c r="F43" s="90"/>
      <c r="G43" s="89">
        <v>4514</v>
      </c>
    </row>
    <row r="44" spans="1:7" s="84" customFormat="1" ht="15">
      <c r="A44" s="87" t="s">
        <v>93</v>
      </c>
      <c r="B44" s="92" t="s">
        <v>139</v>
      </c>
      <c r="C44" s="88"/>
      <c r="D44" s="88"/>
      <c r="E44" s="89"/>
      <c r="F44" s="90"/>
      <c r="G44" s="89"/>
    </row>
    <row r="45" spans="1:7" s="84" customFormat="1" ht="15">
      <c r="A45" s="87"/>
      <c r="B45" s="92"/>
      <c r="C45" s="88"/>
      <c r="D45" s="88"/>
      <c r="E45" s="89"/>
      <c r="F45" s="90"/>
      <c r="G45" s="89"/>
    </row>
    <row r="46" spans="1:7" s="84" customFormat="1" ht="30">
      <c r="A46" s="241" t="s">
        <v>326</v>
      </c>
      <c r="B46" s="93"/>
      <c r="C46" s="88"/>
      <c r="D46" s="88"/>
      <c r="E46" s="242"/>
      <c r="F46" s="90"/>
      <c r="G46" s="242"/>
    </row>
    <row r="47" spans="1:7" s="84" customFormat="1" ht="15">
      <c r="A47" s="87" t="s">
        <v>263</v>
      </c>
      <c r="B47" s="92" t="s">
        <v>292</v>
      </c>
      <c r="C47" s="88"/>
      <c r="D47" s="88"/>
      <c r="E47" s="89"/>
      <c r="F47" s="90"/>
      <c r="G47" s="89">
        <v>53</v>
      </c>
    </row>
    <row r="48" spans="1:7" s="84" customFormat="1" ht="15">
      <c r="A48" s="82" t="s">
        <v>94</v>
      </c>
      <c r="B48" s="99" t="s">
        <v>140</v>
      </c>
      <c r="C48" s="85"/>
      <c r="D48" s="88"/>
      <c r="E48" s="95"/>
      <c r="F48" s="96"/>
      <c r="G48" s="95">
        <f>SUM(G41:G47)</f>
        <v>5500</v>
      </c>
    </row>
    <row r="49" spans="1:7" s="84" customFormat="1" ht="15">
      <c r="A49" s="82"/>
      <c r="B49" s="82"/>
      <c r="C49" s="85"/>
      <c r="D49" s="88"/>
      <c r="E49" s="106"/>
      <c r="F49" s="90"/>
      <c r="G49" s="106"/>
    </row>
    <row r="50" spans="1:7" s="84" customFormat="1" ht="15">
      <c r="A50" s="82"/>
      <c r="B50" s="82"/>
      <c r="C50" s="85"/>
      <c r="D50" s="88"/>
      <c r="E50" s="106"/>
      <c r="F50" s="90"/>
      <c r="G50" s="106"/>
    </row>
    <row r="51" spans="1:7" s="84" customFormat="1" ht="15">
      <c r="A51" s="82" t="s">
        <v>38</v>
      </c>
      <c r="B51" s="82" t="s">
        <v>141</v>
      </c>
      <c r="C51" s="85"/>
      <c r="D51" s="85"/>
      <c r="E51" s="89"/>
      <c r="F51" s="96"/>
      <c r="G51" s="89"/>
    </row>
    <row r="52" spans="1:7" s="84" customFormat="1" ht="15">
      <c r="A52" s="82" t="s">
        <v>39</v>
      </c>
      <c r="B52" s="82" t="s">
        <v>142</v>
      </c>
      <c r="C52" s="88"/>
      <c r="D52" s="88"/>
      <c r="E52" s="89"/>
      <c r="F52" s="90"/>
      <c r="G52" s="89"/>
    </row>
    <row r="53" spans="1:7" s="84" customFormat="1" ht="15">
      <c r="A53" s="87" t="s">
        <v>40</v>
      </c>
      <c r="B53" s="87" t="s">
        <v>143</v>
      </c>
      <c r="C53" s="88"/>
      <c r="D53" s="88"/>
      <c r="E53" s="89"/>
      <c r="F53" s="90"/>
      <c r="G53" s="89">
        <v>2000</v>
      </c>
    </row>
    <row r="54" spans="1:7" s="84" customFormat="1" ht="15">
      <c r="A54" s="107" t="s">
        <v>41</v>
      </c>
      <c r="B54" s="87" t="s">
        <v>144</v>
      </c>
      <c r="C54" s="88"/>
      <c r="D54" s="88"/>
      <c r="E54" s="89"/>
      <c r="F54" s="90"/>
      <c r="G54" s="108">
        <v>1</v>
      </c>
    </row>
    <row r="55" spans="1:7" s="84" customFormat="1" ht="15">
      <c r="A55" s="107" t="s">
        <v>42</v>
      </c>
      <c r="B55" s="107" t="s">
        <v>145</v>
      </c>
      <c r="C55" s="88"/>
      <c r="D55" s="88"/>
      <c r="E55" s="89"/>
      <c r="F55" s="90"/>
      <c r="G55" s="89">
        <v>2888</v>
      </c>
    </row>
    <row r="56" spans="1:7" s="84" customFormat="1" ht="15">
      <c r="A56" s="92" t="s">
        <v>43</v>
      </c>
      <c r="B56" s="92" t="s">
        <v>146</v>
      </c>
      <c r="C56" s="88"/>
      <c r="D56" s="88"/>
      <c r="E56" s="89"/>
      <c r="F56" s="90"/>
      <c r="G56" s="89">
        <v>402</v>
      </c>
    </row>
    <row r="57" spans="1:7" s="84" customFormat="1" ht="15">
      <c r="A57" s="87" t="s">
        <v>44</v>
      </c>
      <c r="B57" s="87" t="s">
        <v>147</v>
      </c>
      <c r="C57" s="88"/>
      <c r="D57" s="88"/>
      <c r="E57" s="89"/>
      <c r="F57" s="90"/>
      <c r="G57" s="89"/>
    </row>
    <row r="58" spans="1:7" s="84" customFormat="1" ht="15">
      <c r="A58" s="87" t="s">
        <v>274</v>
      </c>
      <c r="B58" s="93" t="s">
        <v>309</v>
      </c>
      <c r="C58" s="88"/>
      <c r="D58" s="88"/>
      <c r="E58" s="89"/>
      <c r="F58" s="90"/>
      <c r="G58" s="89"/>
    </row>
    <row r="59" spans="1:7" s="84" customFormat="1" ht="15">
      <c r="A59" s="93" t="s">
        <v>341</v>
      </c>
      <c r="B59" s="93" t="s">
        <v>24</v>
      </c>
      <c r="C59" s="88"/>
      <c r="D59" s="88"/>
      <c r="E59" s="89"/>
      <c r="F59" s="90"/>
      <c r="G59" s="89"/>
    </row>
    <row r="60" spans="1:7" s="84" customFormat="1" ht="15">
      <c r="A60" s="93" t="s">
        <v>24</v>
      </c>
      <c r="B60" s="93" t="s">
        <v>24</v>
      </c>
      <c r="C60" s="88"/>
      <c r="D60" s="88"/>
      <c r="E60" s="89"/>
      <c r="F60" s="90"/>
      <c r="G60" s="89"/>
    </row>
    <row r="61" spans="1:7" s="84" customFormat="1" ht="15">
      <c r="A61" s="82"/>
      <c r="B61" s="82"/>
      <c r="C61" s="85"/>
      <c r="D61" s="85"/>
      <c r="E61" s="95"/>
      <c r="F61" s="96"/>
      <c r="G61" s="95">
        <f>SUM(G53:G60)</f>
        <v>5291</v>
      </c>
    </row>
    <row r="62" spans="5:7" s="84" customFormat="1" ht="15">
      <c r="E62" s="109"/>
      <c r="F62" s="109"/>
      <c r="G62" s="109"/>
    </row>
    <row r="63" spans="1:7" s="84" customFormat="1" ht="15">
      <c r="A63" s="82" t="s">
        <v>45</v>
      </c>
      <c r="B63" s="82" t="s">
        <v>148</v>
      </c>
      <c r="C63" s="110"/>
      <c r="D63" s="110"/>
      <c r="E63" s="111"/>
      <c r="F63" s="112"/>
      <c r="G63" s="111"/>
    </row>
    <row r="64" spans="1:7" s="84" customFormat="1" ht="15">
      <c r="A64" s="107" t="s">
        <v>46</v>
      </c>
      <c r="B64" s="87" t="s">
        <v>149</v>
      </c>
      <c r="C64" s="88"/>
      <c r="D64" s="88"/>
      <c r="E64" s="113"/>
      <c r="F64" s="90"/>
      <c r="G64" s="89"/>
    </row>
    <row r="65" spans="1:7" s="84" customFormat="1" ht="15">
      <c r="A65" s="107" t="s">
        <v>47</v>
      </c>
      <c r="B65" s="107" t="s">
        <v>151</v>
      </c>
      <c r="C65" s="88"/>
      <c r="D65" s="88"/>
      <c r="E65" s="113"/>
      <c r="F65" s="90"/>
      <c r="G65" s="89"/>
    </row>
    <row r="66" spans="1:7" s="84" customFormat="1" ht="15">
      <c r="A66" s="107" t="s">
        <v>275</v>
      </c>
      <c r="B66" s="107" t="s">
        <v>307</v>
      </c>
      <c r="C66" s="88"/>
      <c r="D66" s="88"/>
      <c r="E66" s="113"/>
      <c r="F66" s="90"/>
      <c r="G66" s="89">
        <v>10638</v>
      </c>
    </row>
    <row r="67" spans="1:8" s="84" customFormat="1" ht="15">
      <c r="A67" s="107" t="s">
        <v>41</v>
      </c>
      <c r="B67" s="107" t="s">
        <v>152</v>
      </c>
      <c r="C67" s="88"/>
      <c r="D67" s="88"/>
      <c r="E67" s="113"/>
      <c r="F67" s="90"/>
      <c r="G67" s="89">
        <v>6</v>
      </c>
      <c r="H67" s="91"/>
    </row>
    <row r="68" spans="1:8" s="84" customFormat="1" ht="15">
      <c r="A68" s="114" t="s">
        <v>48</v>
      </c>
      <c r="B68" s="114" t="s">
        <v>150</v>
      </c>
      <c r="C68" s="88"/>
      <c r="D68" s="88"/>
      <c r="E68" s="113"/>
      <c r="F68" s="90"/>
      <c r="G68" s="89">
        <v>460</v>
      </c>
      <c r="H68" s="91"/>
    </row>
    <row r="69" spans="1:7" s="84" customFormat="1" ht="15">
      <c r="A69" s="107" t="s">
        <v>49</v>
      </c>
      <c r="B69" s="107" t="s">
        <v>153</v>
      </c>
      <c r="C69" s="88"/>
      <c r="D69" s="88"/>
      <c r="E69" s="113"/>
      <c r="F69" s="90"/>
      <c r="G69" s="89">
        <v>117</v>
      </c>
    </row>
    <row r="70" spans="1:7" s="84" customFormat="1" ht="15">
      <c r="A70" s="107" t="s">
        <v>277</v>
      </c>
      <c r="B70" s="107" t="s">
        <v>308</v>
      </c>
      <c r="C70" s="88"/>
      <c r="D70" s="88"/>
      <c r="E70" s="113"/>
      <c r="F70" s="90"/>
      <c r="G70" s="89">
        <v>412</v>
      </c>
    </row>
    <row r="71" spans="1:7" s="84" customFormat="1" ht="15">
      <c r="A71" s="107" t="s">
        <v>50</v>
      </c>
      <c r="B71" s="107" t="s">
        <v>154</v>
      </c>
      <c r="C71" s="88"/>
      <c r="D71" s="88"/>
      <c r="E71" s="113"/>
      <c r="F71" s="90"/>
      <c r="G71" s="89">
        <v>355</v>
      </c>
    </row>
    <row r="72" spans="1:7" s="84" customFormat="1" ht="30">
      <c r="A72" s="93" t="s">
        <v>327</v>
      </c>
      <c r="B72" s="93" t="s">
        <v>23</v>
      </c>
      <c r="C72" s="88"/>
      <c r="D72" s="88"/>
      <c r="E72" s="113"/>
      <c r="F72" s="90"/>
      <c r="G72" s="89"/>
    </row>
    <row r="73" spans="1:7" s="84" customFormat="1" ht="15">
      <c r="A73" s="93" t="s">
        <v>23</v>
      </c>
      <c r="B73" s="93" t="s">
        <v>23</v>
      </c>
      <c r="C73" s="88"/>
      <c r="D73" s="88"/>
      <c r="E73" s="113"/>
      <c r="F73" s="90"/>
      <c r="G73" s="89"/>
    </row>
    <row r="74" spans="1:7" s="84" customFormat="1" ht="15">
      <c r="A74" s="93" t="s">
        <v>23</v>
      </c>
      <c r="B74" s="93" t="s">
        <v>23</v>
      </c>
      <c r="C74" s="88"/>
      <c r="D74" s="88"/>
      <c r="E74" s="113"/>
      <c r="F74" s="90"/>
      <c r="G74" s="89"/>
    </row>
    <row r="75" spans="1:7" s="84" customFormat="1" ht="15">
      <c r="A75" s="82"/>
      <c r="B75" s="82"/>
      <c r="C75" s="85"/>
      <c r="D75" s="85"/>
      <c r="E75" s="95"/>
      <c r="F75" s="96"/>
      <c r="G75" s="95">
        <f>SUM(G64:G74)</f>
        <v>11988</v>
      </c>
    </row>
    <row r="76" spans="1:7" ht="9" customHeight="1">
      <c r="A76" s="74"/>
      <c r="B76" s="74"/>
      <c r="C76" s="115"/>
      <c r="D76" s="115"/>
      <c r="E76" s="116"/>
      <c r="F76" s="117"/>
      <c r="G76" s="116"/>
    </row>
    <row r="77" spans="1:7" ht="14.25">
      <c r="A77" s="74" t="s">
        <v>51</v>
      </c>
      <c r="B77" s="74" t="s">
        <v>228</v>
      </c>
      <c r="C77" s="115"/>
      <c r="D77" s="115"/>
      <c r="E77" s="118"/>
      <c r="F77" s="118" t="e">
        <f>F61+F75+#REF!</f>
        <v>#REF!</v>
      </c>
      <c r="G77" s="118">
        <f>G61+G75</f>
        <v>17279</v>
      </c>
    </row>
    <row r="78" spans="1:7" ht="15">
      <c r="A78" s="119"/>
      <c r="B78" s="119"/>
      <c r="C78" s="115"/>
      <c r="D78" s="115"/>
      <c r="E78" s="116"/>
      <c r="F78" s="117"/>
      <c r="G78" s="116"/>
    </row>
    <row r="79" spans="1:7" ht="15" thickBot="1">
      <c r="A79" s="74" t="s">
        <v>52</v>
      </c>
      <c r="B79" s="74" t="s">
        <v>229</v>
      </c>
      <c r="C79" s="115"/>
      <c r="D79" s="115"/>
      <c r="E79" s="120"/>
      <c r="F79" s="120" t="e">
        <f>F48+F77</f>
        <v>#REF!</v>
      </c>
      <c r="G79" s="120">
        <f>G48+G77</f>
        <v>22779</v>
      </c>
    </row>
    <row r="80" spans="1:7" ht="15.75" thickTop="1">
      <c r="A80" s="79"/>
      <c r="B80" s="79"/>
      <c r="C80" s="121"/>
      <c r="D80" s="121"/>
      <c r="E80" s="121"/>
      <c r="F80" s="121"/>
      <c r="G80" s="122"/>
    </row>
    <row r="81" spans="1:7" ht="14.25">
      <c r="A81" s="125"/>
      <c r="B81" s="125"/>
      <c r="C81" s="125"/>
      <c r="D81" s="125"/>
      <c r="E81" s="125"/>
      <c r="F81" s="125"/>
      <c r="G81" s="125"/>
    </row>
    <row r="82" spans="1:7" s="128" customFormat="1" ht="15">
      <c r="A82" s="126" t="s">
        <v>276</v>
      </c>
      <c r="B82" s="125" t="s">
        <v>310</v>
      </c>
      <c r="C82" s="127"/>
      <c r="D82" s="127"/>
      <c r="E82" s="127"/>
      <c r="F82" s="127"/>
      <c r="G82" s="127"/>
    </row>
    <row r="83" spans="1:7" s="128" customFormat="1" ht="15">
      <c r="A83" s="10" t="s">
        <v>346</v>
      </c>
      <c r="B83" s="129"/>
      <c r="C83" s="127"/>
      <c r="D83" s="127"/>
      <c r="E83" s="127"/>
      <c r="F83" s="127"/>
      <c r="G83" s="127"/>
    </row>
    <row r="84" spans="1:7" s="128" customFormat="1" ht="16.5" customHeight="1">
      <c r="A84" s="129"/>
      <c r="B84" s="129"/>
      <c r="C84" s="127"/>
      <c r="D84" s="127"/>
      <c r="E84" s="127"/>
      <c r="F84" s="127"/>
      <c r="G84" s="127"/>
    </row>
    <row r="85" spans="1:7" s="128" customFormat="1" ht="15">
      <c r="A85" s="126" t="s">
        <v>7</v>
      </c>
      <c r="B85" s="13" t="s">
        <v>163</v>
      </c>
      <c r="C85" s="127"/>
      <c r="D85" s="127"/>
      <c r="E85" s="127"/>
      <c r="F85" s="127"/>
      <c r="G85" s="127"/>
    </row>
    <row r="86" spans="1:7" s="128" customFormat="1" ht="15">
      <c r="A86" s="10" t="s">
        <v>361</v>
      </c>
      <c r="B86" s="13"/>
      <c r="C86" s="127"/>
      <c r="D86" s="127"/>
      <c r="E86" s="127"/>
      <c r="F86" s="127"/>
      <c r="G86" s="127"/>
    </row>
    <row r="87" spans="1:7" s="128" customFormat="1" ht="15">
      <c r="A87" s="126"/>
      <c r="B87" s="13"/>
      <c r="C87" s="127"/>
      <c r="D87" s="127"/>
      <c r="E87" s="127"/>
      <c r="F87" s="127"/>
      <c r="G87" s="127"/>
    </row>
    <row r="88" spans="1:7" s="128" customFormat="1" ht="15">
      <c r="A88" s="126"/>
      <c r="B88" s="13"/>
      <c r="C88" s="127"/>
      <c r="D88" s="127"/>
      <c r="E88" s="127"/>
      <c r="F88" s="127"/>
      <c r="G88" s="127"/>
    </row>
    <row r="89" spans="1:7" s="128" customFormat="1" ht="15">
      <c r="A89" s="252">
        <v>40602</v>
      </c>
      <c r="B89" s="13"/>
      <c r="C89" s="127"/>
      <c r="D89" s="127"/>
      <c r="E89" s="127"/>
      <c r="F89" s="127"/>
      <c r="G89" s="127"/>
    </row>
    <row r="90" spans="1:8" s="7" customFormat="1" ht="15">
      <c r="A90" s="7" t="s">
        <v>348</v>
      </c>
      <c r="B90" s="11"/>
      <c r="C90" s="29"/>
      <c r="D90" s="29"/>
      <c r="E90" s="21"/>
      <c r="F90" s="29"/>
      <c r="G90" s="21"/>
      <c r="H90" s="29"/>
    </row>
    <row r="91" spans="1:7" s="128" customFormat="1" ht="15">
      <c r="A91" s="14"/>
      <c r="B91" s="14"/>
      <c r="C91" s="130"/>
      <c r="D91" s="130"/>
      <c r="E91" s="130"/>
      <c r="F91" s="130"/>
      <c r="G91" s="130"/>
    </row>
    <row r="95" spans="1:2" ht="15">
      <c r="A95" s="131"/>
      <c r="B95" s="131"/>
    </row>
    <row r="96" spans="1:2" ht="15">
      <c r="A96" s="131"/>
      <c r="B96" s="131"/>
    </row>
    <row r="97" spans="1:2" ht="15">
      <c r="A97" s="131"/>
      <c r="B97" s="131"/>
    </row>
  </sheetData>
  <sheetProtection/>
  <mergeCells count="3">
    <mergeCell ref="D4:D5"/>
    <mergeCell ref="E4:E5"/>
    <mergeCell ref="G4:G5"/>
  </mergeCells>
  <printOptions/>
  <pageMargins left="0.9" right="0.28" top="0.45" bottom="0.4" header="0.41" footer="0.33"/>
  <pageSetup horizontalDpi="600" verticalDpi="600" orientation="portrait" paperSize="9" scale="54" r:id="rId3"/>
  <headerFooter alignWithMargins="0">
    <oddFooter>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PageLayoutView="0" workbookViewId="0" topLeftCell="A1">
      <selection activeCell="D42" sqref="D42:D53"/>
    </sheetView>
  </sheetViews>
  <sheetFormatPr defaultColWidth="2.57421875" defaultRowHeight="12.75" outlineLevelCol="1"/>
  <cols>
    <col min="1" max="1" width="67.140625" style="148" customWidth="1"/>
    <col min="2" max="2" width="61.7109375" style="148" hidden="1" customWidth="1" outlineLevel="1"/>
    <col min="3" max="3" width="11.28125" style="174" customWidth="1" collapsed="1"/>
    <col min="4" max="4" width="10.7109375" style="174" customWidth="1"/>
    <col min="5" max="5" width="1.7109375" style="174" customWidth="1"/>
    <col min="6" max="6" width="11.28125" style="175" customWidth="1"/>
    <col min="7" max="7" width="1.57421875" style="174" customWidth="1"/>
    <col min="8" max="8" width="12.00390625" style="148" customWidth="1"/>
    <col min="9" max="9" width="11.57421875" style="148" customWidth="1"/>
    <col min="10" max="10" width="13.00390625" style="148" customWidth="1"/>
    <col min="11" max="30" width="11.57421875" style="148" customWidth="1"/>
    <col min="31" max="16384" width="2.57421875" style="148" customWidth="1"/>
  </cols>
  <sheetData>
    <row r="1" spans="1:17" s="137" customFormat="1" ht="15">
      <c r="A1" s="134" t="str">
        <f>'Cover '!E1</f>
        <v>"ТРАНССТРОЙ - БУРГАС"  АД</v>
      </c>
      <c r="B1" s="135" t="str">
        <f>'Cover '!F1</f>
        <v>"X" OOD, AD, EOOD, EAD</v>
      </c>
      <c r="C1" s="136"/>
      <c r="D1" s="136"/>
      <c r="E1" s="136"/>
      <c r="F1" s="136"/>
      <c r="G1" s="136"/>
      <c r="H1" s="138"/>
      <c r="I1" s="139"/>
      <c r="J1" s="128"/>
      <c r="K1" s="140"/>
      <c r="L1" s="140"/>
      <c r="M1" s="140"/>
      <c r="N1" s="140"/>
      <c r="O1" s="140"/>
      <c r="P1" s="140"/>
      <c r="Q1" s="140"/>
    </row>
    <row r="2" spans="1:17" s="143" customFormat="1" ht="15">
      <c r="A2" s="141" t="s">
        <v>351</v>
      </c>
      <c r="B2" s="75" t="s">
        <v>164</v>
      </c>
      <c r="C2" s="142"/>
      <c r="D2" s="142"/>
      <c r="E2" s="142"/>
      <c r="F2" s="142"/>
      <c r="G2" s="142"/>
      <c r="H2" s="144"/>
      <c r="I2" s="75"/>
      <c r="J2" s="77"/>
      <c r="K2" s="145"/>
      <c r="L2" s="145"/>
      <c r="M2" s="145"/>
      <c r="N2" s="145"/>
      <c r="O2" s="145"/>
      <c r="P2" s="145"/>
      <c r="Q2" s="145"/>
    </row>
    <row r="3" spans="1:8" s="143" customFormat="1" ht="15">
      <c r="A3" s="3" t="s">
        <v>362</v>
      </c>
      <c r="B3" s="75" t="s">
        <v>99</v>
      </c>
      <c r="C3" s="142"/>
      <c r="D3" s="142"/>
      <c r="E3" s="142"/>
      <c r="F3" s="142"/>
      <c r="G3" s="142"/>
      <c r="H3" s="144"/>
    </row>
    <row r="4" spans="1:10" ht="15">
      <c r="A4" s="146"/>
      <c r="B4" s="146"/>
      <c r="C4" s="256" t="s">
        <v>3</v>
      </c>
      <c r="D4" s="254" t="s">
        <v>363</v>
      </c>
      <c r="E4" s="25"/>
      <c r="F4" s="254" t="s">
        <v>364</v>
      </c>
      <c r="G4" s="147"/>
      <c r="H4" s="163"/>
      <c r="I4" s="163"/>
      <c r="J4" s="163"/>
    </row>
    <row r="5" spans="1:10" ht="14.25" customHeight="1">
      <c r="A5" s="146"/>
      <c r="B5" s="146"/>
      <c r="C5" s="256"/>
      <c r="D5" s="255"/>
      <c r="E5" s="25"/>
      <c r="F5" s="255"/>
      <c r="G5" s="149"/>
      <c r="H5" s="257"/>
      <c r="I5" s="257"/>
      <c r="J5" s="257"/>
    </row>
    <row r="6" spans="1:10" ht="15">
      <c r="A6" s="146"/>
      <c r="B6" s="146"/>
      <c r="C6" s="150"/>
      <c r="D6" s="151"/>
      <c r="E6" s="150"/>
      <c r="F6" s="151"/>
      <c r="G6" s="150"/>
      <c r="H6" s="163"/>
      <c r="I6" s="163"/>
      <c r="J6" s="163"/>
    </row>
    <row r="7" spans="1:10" ht="15">
      <c r="A7" s="152" t="s">
        <v>54</v>
      </c>
      <c r="B7" s="152" t="s">
        <v>165</v>
      </c>
      <c r="C7" s="153"/>
      <c r="D7" s="154"/>
      <c r="E7" s="153"/>
      <c r="F7" s="154"/>
      <c r="G7" s="153"/>
      <c r="H7" s="163"/>
      <c r="I7" s="163"/>
      <c r="J7" s="163"/>
    </row>
    <row r="8" spans="1:7" ht="15">
      <c r="A8" s="155" t="s">
        <v>55</v>
      </c>
      <c r="B8" s="155" t="s">
        <v>166</v>
      </c>
      <c r="C8" s="153"/>
      <c r="D8" s="156"/>
      <c r="E8" s="153"/>
      <c r="F8" s="156">
        <v>26486</v>
      </c>
      <c r="G8" s="153"/>
    </row>
    <row r="9" spans="1:8" ht="15">
      <c r="A9" s="155" t="s">
        <v>56</v>
      </c>
      <c r="B9" s="155" t="s">
        <v>167</v>
      </c>
      <c r="C9" s="153"/>
      <c r="D9" s="156"/>
      <c r="E9" s="153"/>
      <c r="F9" s="156">
        <v>-31277</v>
      </c>
      <c r="G9" s="153"/>
      <c r="H9" s="157"/>
    </row>
    <row r="10" spans="1:8" ht="15">
      <c r="A10" s="155" t="s">
        <v>278</v>
      </c>
      <c r="B10" s="155" t="s">
        <v>168</v>
      </c>
      <c r="C10" s="153"/>
      <c r="D10" s="156"/>
      <c r="E10" s="153"/>
      <c r="F10" s="156">
        <v>-1446</v>
      </c>
      <c r="G10" s="153"/>
      <c r="H10" s="157"/>
    </row>
    <row r="11" spans="1:7" s="158" customFormat="1" ht="15">
      <c r="A11" s="155" t="s">
        <v>57</v>
      </c>
      <c r="B11" s="155" t="s">
        <v>169</v>
      </c>
      <c r="C11" s="153"/>
      <c r="D11" s="156"/>
      <c r="E11" s="153"/>
      <c r="F11" s="156"/>
      <c r="G11" s="153"/>
    </row>
    <row r="12" spans="1:7" s="158" customFormat="1" ht="15">
      <c r="A12" s="155" t="s">
        <v>58</v>
      </c>
      <c r="B12" s="155" t="s">
        <v>170</v>
      </c>
      <c r="C12" s="153"/>
      <c r="D12" s="156"/>
      <c r="E12" s="153"/>
      <c r="F12" s="156">
        <v>191</v>
      </c>
      <c r="G12" s="153"/>
    </row>
    <row r="13" spans="1:7" s="158" customFormat="1" ht="15">
      <c r="A13" s="155" t="s">
        <v>230</v>
      </c>
      <c r="B13" s="155" t="s">
        <v>174</v>
      </c>
      <c r="C13" s="153"/>
      <c r="D13" s="156"/>
      <c r="E13" s="153"/>
      <c r="F13" s="156">
        <v>-381</v>
      </c>
      <c r="G13" s="153"/>
    </row>
    <row r="14" spans="1:7" s="158" customFormat="1" ht="30">
      <c r="A14" s="155" t="s">
        <v>59</v>
      </c>
      <c r="B14" s="155" t="s">
        <v>171</v>
      </c>
      <c r="C14" s="153"/>
      <c r="D14" s="156"/>
      <c r="E14" s="153"/>
      <c r="F14" s="156">
        <v>-414</v>
      </c>
      <c r="G14" s="153"/>
    </row>
    <row r="15" spans="1:10" s="158" customFormat="1" ht="15">
      <c r="A15" s="155" t="s">
        <v>60</v>
      </c>
      <c r="B15" s="155" t="s">
        <v>172</v>
      </c>
      <c r="C15" s="153"/>
      <c r="D15" s="156"/>
      <c r="E15" s="153"/>
      <c r="F15" s="156"/>
      <c r="G15" s="153"/>
      <c r="H15" s="258"/>
      <c r="I15" s="258"/>
      <c r="J15" s="258"/>
    </row>
    <row r="16" spans="1:7" ht="15">
      <c r="A16" s="155" t="s">
        <v>61</v>
      </c>
      <c r="B16" s="155" t="s">
        <v>173</v>
      </c>
      <c r="C16" s="153"/>
      <c r="D16" s="156"/>
      <c r="E16" s="153"/>
      <c r="F16" s="156"/>
      <c r="G16" s="153"/>
    </row>
    <row r="17" spans="1:7" s="158" customFormat="1" ht="17.25" customHeight="1">
      <c r="A17" s="152" t="s">
        <v>231</v>
      </c>
      <c r="B17" s="152" t="s">
        <v>186</v>
      </c>
      <c r="C17" s="153"/>
      <c r="D17" s="159"/>
      <c r="E17" s="153"/>
      <c r="F17" s="159">
        <f>SUM(F8:F16)</f>
        <v>-6841</v>
      </c>
      <c r="G17" s="153"/>
    </row>
    <row r="18" spans="1:7" s="158" customFormat="1" ht="15">
      <c r="A18" s="152"/>
      <c r="B18" s="152"/>
      <c r="C18" s="153"/>
      <c r="D18" s="154"/>
      <c r="E18" s="153"/>
      <c r="F18" s="154"/>
      <c r="G18" s="153"/>
    </row>
    <row r="19" spans="1:7" s="158" customFormat="1" ht="15">
      <c r="A19" s="160" t="s">
        <v>62</v>
      </c>
      <c r="B19" s="152" t="s">
        <v>175</v>
      </c>
      <c r="C19" s="153"/>
      <c r="D19" s="154"/>
      <c r="E19" s="153"/>
      <c r="F19" s="154"/>
      <c r="G19" s="153"/>
    </row>
    <row r="20" spans="1:7" ht="15">
      <c r="A20" s="155" t="s">
        <v>63</v>
      </c>
      <c r="B20" s="155" t="s">
        <v>176</v>
      </c>
      <c r="C20" s="153"/>
      <c r="D20" s="156"/>
      <c r="E20" s="153"/>
      <c r="F20" s="156">
        <v>-945</v>
      </c>
      <c r="G20" s="153"/>
    </row>
    <row r="21" spans="1:7" ht="15">
      <c r="A21" s="161" t="s">
        <v>64</v>
      </c>
      <c r="B21" s="155" t="s">
        <v>177</v>
      </c>
      <c r="C21" s="153"/>
      <c r="D21" s="156"/>
      <c r="E21" s="153"/>
      <c r="F21" s="156">
        <v>15</v>
      </c>
      <c r="G21" s="153"/>
    </row>
    <row r="22" spans="1:7" ht="15">
      <c r="A22" s="155" t="s">
        <v>65</v>
      </c>
      <c r="B22" s="155" t="s">
        <v>178</v>
      </c>
      <c r="C22" s="153"/>
      <c r="D22" s="156"/>
      <c r="E22" s="153"/>
      <c r="F22" s="156"/>
      <c r="G22" s="153"/>
    </row>
    <row r="23" spans="1:7" ht="15">
      <c r="A23" s="155" t="s">
        <v>66</v>
      </c>
      <c r="B23" s="155" t="s">
        <v>179</v>
      </c>
      <c r="C23" s="153"/>
      <c r="D23" s="156"/>
      <c r="E23" s="153"/>
      <c r="F23" s="156"/>
      <c r="G23" s="153"/>
    </row>
    <row r="24" spans="1:7" ht="19.5" customHeight="1">
      <c r="A24" s="155" t="s">
        <v>67</v>
      </c>
      <c r="B24" s="155"/>
      <c r="C24" s="153"/>
      <c r="D24" s="156"/>
      <c r="E24" s="153"/>
      <c r="F24" s="156"/>
      <c r="G24" s="153"/>
    </row>
    <row r="25" spans="1:7" ht="15">
      <c r="A25" s="155" t="s">
        <v>250</v>
      </c>
      <c r="B25" s="148" t="s">
        <v>180</v>
      </c>
      <c r="C25" s="153"/>
      <c r="D25" s="156"/>
      <c r="E25" s="153"/>
      <c r="F25" s="156"/>
      <c r="G25" s="153"/>
    </row>
    <row r="26" spans="1:7" ht="30">
      <c r="A26" s="155" t="s">
        <v>251</v>
      </c>
      <c r="B26" s="148" t="s">
        <v>181</v>
      </c>
      <c r="C26" s="153"/>
      <c r="D26" s="156"/>
      <c r="E26" s="153"/>
      <c r="F26" s="156"/>
      <c r="G26" s="153"/>
    </row>
    <row r="27" spans="1:7" ht="15">
      <c r="A27" s="155" t="s">
        <v>68</v>
      </c>
      <c r="B27" s="155" t="s">
        <v>182</v>
      </c>
      <c r="C27" s="153"/>
      <c r="D27" s="156"/>
      <c r="E27" s="153"/>
      <c r="F27" s="156"/>
      <c r="G27" s="153"/>
    </row>
    <row r="28" spans="1:7" ht="15">
      <c r="A28" s="161" t="s">
        <v>69</v>
      </c>
      <c r="B28" s="161" t="s">
        <v>191</v>
      </c>
      <c r="C28" s="153"/>
      <c r="D28" s="156"/>
      <c r="E28" s="153"/>
      <c r="F28" s="156"/>
      <c r="G28" s="153"/>
    </row>
    <row r="29" spans="1:7" ht="30">
      <c r="A29" s="155" t="s">
        <v>71</v>
      </c>
      <c r="B29" s="161"/>
      <c r="C29" s="153"/>
      <c r="D29" s="156"/>
      <c r="E29" s="153"/>
      <c r="F29" s="156"/>
      <c r="G29" s="153"/>
    </row>
    <row r="30" spans="1:7" ht="15">
      <c r="A30" s="161" t="s">
        <v>70</v>
      </c>
      <c r="B30" s="161" t="s">
        <v>190</v>
      </c>
      <c r="C30" s="153"/>
      <c r="D30" s="156"/>
      <c r="E30" s="153"/>
      <c r="F30" s="156"/>
      <c r="G30" s="153"/>
    </row>
    <row r="31" spans="1:7" ht="15">
      <c r="A31" s="155" t="s">
        <v>72</v>
      </c>
      <c r="B31" s="161"/>
      <c r="C31" s="153"/>
      <c r="D31" s="156"/>
      <c r="E31" s="153"/>
      <c r="F31" s="156"/>
      <c r="G31" s="153"/>
    </row>
    <row r="32" spans="1:7" ht="15">
      <c r="A32" s="155" t="s">
        <v>317</v>
      </c>
      <c r="B32" s="155" t="s">
        <v>192</v>
      </c>
      <c r="C32" s="153"/>
      <c r="D32" s="156"/>
      <c r="E32" s="153"/>
      <c r="F32" s="156"/>
      <c r="G32" s="153"/>
    </row>
    <row r="33" spans="1:7" ht="14.25" customHeight="1">
      <c r="A33" s="152" t="s">
        <v>232</v>
      </c>
      <c r="B33" s="152" t="s">
        <v>185</v>
      </c>
      <c r="C33" s="153"/>
      <c r="D33" s="159">
        <f>SUM(D20:D32)</f>
        <v>0</v>
      </c>
      <c r="E33" s="153"/>
      <c r="F33" s="159">
        <f>SUM(F20:F32)</f>
        <v>-930</v>
      </c>
      <c r="G33" s="153"/>
    </row>
    <row r="34" spans="1:7" ht="15">
      <c r="A34" s="155"/>
      <c r="B34" s="155"/>
      <c r="C34" s="153"/>
      <c r="D34" s="154"/>
      <c r="E34" s="153"/>
      <c r="F34" s="154"/>
      <c r="G34" s="153"/>
    </row>
    <row r="35" spans="1:7" ht="15">
      <c r="A35" s="160" t="s">
        <v>74</v>
      </c>
      <c r="B35" s="160" t="s">
        <v>183</v>
      </c>
      <c r="C35" s="153"/>
      <c r="D35" s="162"/>
      <c r="E35" s="153"/>
      <c r="F35" s="162"/>
      <c r="G35" s="153"/>
    </row>
    <row r="36" spans="1:7" ht="30">
      <c r="A36" s="243" t="s">
        <v>329</v>
      </c>
      <c r="B36" s="152"/>
      <c r="C36" s="244"/>
      <c r="D36" s="162"/>
      <c r="E36" s="153"/>
      <c r="F36" s="162"/>
      <c r="G36" s="153"/>
    </row>
    <row r="37" spans="1:7" ht="15">
      <c r="A37" s="155" t="s">
        <v>75</v>
      </c>
      <c r="B37" s="155" t="s">
        <v>194</v>
      </c>
      <c r="C37" s="153"/>
      <c r="D37" s="156"/>
      <c r="E37" s="153"/>
      <c r="F37" s="156"/>
      <c r="G37" s="153"/>
    </row>
    <row r="38" spans="1:7" ht="15">
      <c r="A38" s="155" t="s">
        <v>77</v>
      </c>
      <c r="B38" s="155"/>
      <c r="C38" s="153"/>
      <c r="D38" s="156"/>
      <c r="E38" s="153"/>
      <c r="F38" s="156"/>
      <c r="G38" s="153"/>
    </row>
    <row r="39" spans="1:7" ht="30">
      <c r="A39" s="155" t="s">
        <v>76</v>
      </c>
      <c r="B39" s="155" t="s">
        <v>193</v>
      </c>
      <c r="C39" s="153"/>
      <c r="D39" s="156"/>
      <c r="E39" s="153"/>
      <c r="F39" s="156"/>
      <c r="G39" s="153"/>
    </row>
    <row r="40" spans="1:7" ht="30">
      <c r="A40" s="155" t="s">
        <v>78</v>
      </c>
      <c r="B40" s="155" t="s">
        <v>196</v>
      </c>
      <c r="C40" s="153"/>
      <c r="D40" s="156"/>
      <c r="E40" s="153"/>
      <c r="F40" s="156"/>
      <c r="G40" s="153"/>
    </row>
    <row r="41" spans="1:7" ht="15">
      <c r="A41" s="148" t="s">
        <v>253</v>
      </c>
      <c r="B41" s="155"/>
      <c r="C41" s="153"/>
      <c r="D41" s="156"/>
      <c r="E41" s="153"/>
      <c r="F41" s="156"/>
      <c r="G41" s="153"/>
    </row>
    <row r="42" spans="1:7" ht="15">
      <c r="A42" s="155" t="s">
        <v>79</v>
      </c>
      <c r="B42" s="155" t="s">
        <v>197</v>
      </c>
      <c r="C42" s="153"/>
      <c r="D42" s="156"/>
      <c r="E42" s="153"/>
      <c r="F42" s="156">
        <v>2000</v>
      </c>
      <c r="G42" s="153"/>
    </row>
    <row r="43" spans="1:7" ht="15">
      <c r="A43" s="155" t="s">
        <v>80</v>
      </c>
      <c r="B43" s="155" t="s">
        <v>195</v>
      </c>
      <c r="C43" s="153"/>
      <c r="D43" s="156"/>
      <c r="E43" s="153"/>
      <c r="F43" s="156">
        <v>-1267</v>
      </c>
      <c r="G43" s="153"/>
    </row>
    <row r="44" spans="1:7" ht="15">
      <c r="A44" s="155" t="s">
        <v>81</v>
      </c>
      <c r="B44" s="155" t="s">
        <v>198</v>
      </c>
      <c r="C44" s="153"/>
      <c r="D44" s="156"/>
      <c r="E44" s="153"/>
      <c r="F44" s="156">
        <v>-514</v>
      </c>
      <c r="G44" s="153"/>
    </row>
    <row r="45" spans="1:7" ht="15">
      <c r="A45" s="163" t="s">
        <v>82</v>
      </c>
      <c r="B45" s="155" t="s">
        <v>199</v>
      </c>
      <c r="C45" s="153"/>
      <c r="D45" s="156"/>
      <c r="E45" s="153"/>
      <c r="F45" s="156">
        <v>-2</v>
      </c>
      <c r="G45" s="153"/>
    </row>
    <row r="46" spans="1:7" ht="15">
      <c r="A46" s="163" t="s">
        <v>279</v>
      </c>
      <c r="B46" s="155" t="s">
        <v>200</v>
      </c>
      <c r="C46" s="153"/>
      <c r="D46" s="156"/>
      <c r="E46" s="153"/>
      <c r="F46" s="156"/>
      <c r="G46" s="153"/>
    </row>
    <row r="47" spans="1:7" s="158" customFormat="1" ht="15">
      <c r="A47" s="164" t="s">
        <v>83</v>
      </c>
      <c r="B47" s="164" t="s">
        <v>184</v>
      </c>
      <c r="C47" s="153"/>
      <c r="D47" s="159"/>
      <c r="E47" s="153"/>
      <c r="F47" s="159">
        <f>SUM(F36:F46)</f>
        <v>217</v>
      </c>
      <c r="G47" s="153"/>
    </row>
    <row r="48" spans="1:7" ht="15">
      <c r="A48" s="163"/>
      <c r="B48" s="163"/>
      <c r="C48" s="153"/>
      <c r="D48" s="156"/>
      <c r="E48" s="153"/>
      <c r="F48" s="156"/>
      <c r="G48" s="153"/>
    </row>
    <row r="49" spans="1:7" ht="28.5">
      <c r="A49" s="165" t="s">
        <v>84</v>
      </c>
      <c r="B49" s="165" t="s">
        <v>187</v>
      </c>
      <c r="C49" s="153"/>
      <c r="D49" s="166"/>
      <c r="E49" s="153"/>
      <c r="F49" s="166">
        <f>F47+F33+F17</f>
        <v>-7554</v>
      </c>
      <c r="G49" s="153"/>
    </row>
    <row r="50" spans="1:7" ht="15">
      <c r="A50" s="163"/>
      <c r="B50" s="163"/>
      <c r="C50" s="153"/>
      <c r="D50" s="154"/>
      <c r="E50" s="153"/>
      <c r="F50" s="154"/>
      <c r="G50" s="153"/>
    </row>
    <row r="51" spans="1:7" s="158" customFormat="1" ht="15">
      <c r="A51" s="163" t="s">
        <v>85</v>
      </c>
      <c r="B51" s="167" t="s">
        <v>188</v>
      </c>
      <c r="C51" s="153"/>
      <c r="D51" s="156"/>
      <c r="E51" s="153"/>
      <c r="F51" s="156">
        <v>8217</v>
      </c>
      <c r="G51" s="153"/>
    </row>
    <row r="52" spans="1:7" s="158" customFormat="1" ht="15">
      <c r="A52" s="163"/>
      <c r="B52" s="163"/>
      <c r="C52" s="153"/>
      <c r="D52" s="168"/>
      <c r="E52" s="153"/>
      <c r="F52" s="168"/>
      <c r="G52" s="153"/>
    </row>
    <row r="53" spans="1:7" ht="15.75" thickBot="1">
      <c r="A53" s="164" t="s">
        <v>350</v>
      </c>
      <c r="B53" s="169" t="s">
        <v>189</v>
      </c>
      <c r="C53" s="153"/>
      <c r="D53" s="170"/>
      <c r="E53" s="153"/>
      <c r="F53" s="170">
        <f>F51+F49</f>
        <v>663</v>
      </c>
      <c r="G53" s="153"/>
    </row>
    <row r="54" spans="1:7" ht="15.75" thickTop="1">
      <c r="A54" s="171"/>
      <c r="B54" s="171"/>
      <c r="C54" s="172"/>
      <c r="D54" s="173"/>
      <c r="E54" s="172"/>
      <c r="F54" s="173"/>
      <c r="G54" s="172"/>
    </row>
    <row r="55" spans="1:7" ht="15">
      <c r="A55" s="123" t="s">
        <v>316</v>
      </c>
      <c r="B55" s="124"/>
      <c r="C55" s="153"/>
      <c r="D55" s="153"/>
      <c r="E55" s="153"/>
      <c r="F55" s="154"/>
      <c r="G55" s="153"/>
    </row>
    <row r="56" spans="1:7" ht="15">
      <c r="A56" s="123"/>
      <c r="B56" s="124" t="s">
        <v>311</v>
      </c>
      <c r="C56" s="153"/>
      <c r="D56" s="153"/>
      <c r="E56" s="153"/>
      <c r="F56" s="154"/>
      <c r="G56" s="153"/>
    </row>
    <row r="57" spans="1:7" ht="15">
      <c r="A57" s="123"/>
      <c r="B57" s="123"/>
      <c r="C57" s="153"/>
      <c r="D57" s="153"/>
      <c r="E57" s="153"/>
      <c r="F57" s="154"/>
      <c r="G57" s="153"/>
    </row>
    <row r="58" spans="1:7" ht="15">
      <c r="A58" s="123"/>
      <c r="B58" s="123"/>
      <c r="C58" s="153"/>
      <c r="D58" s="153"/>
      <c r="E58" s="153"/>
      <c r="F58" s="154"/>
      <c r="G58" s="153"/>
    </row>
    <row r="59" spans="1:2" ht="15">
      <c r="A59" s="126" t="s">
        <v>280</v>
      </c>
      <c r="B59" s="125" t="s">
        <v>310</v>
      </c>
    </row>
    <row r="60" spans="1:2" ht="15">
      <c r="A60" s="10" t="s">
        <v>346</v>
      </c>
      <c r="B60" s="176"/>
    </row>
    <row r="61" spans="1:2" ht="15">
      <c r="A61" s="129"/>
      <c r="B61" s="177"/>
    </row>
    <row r="62" spans="1:2" ht="15">
      <c r="A62" s="126" t="s">
        <v>7</v>
      </c>
      <c r="B62" s="13" t="s">
        <v>163</v>
      </c>
    </row>
    <row r="63" spans="1:2" ht="15">
      <c r="A63" s="10" t="s">
        <v>361</v>
      </c>
      <c r="B63" s="178"/>
    </row>
    <row r="64" spans="1:2" ht="15">
      <c r="A64" s="179"/>
      <c r="B64" s="179"/>
    </row>
    <row r="65" spans="1:7" ht="15">
      <c r="A65" s="252">
        <v>40602</v>
      </c>
      <c r="B65" s="180"/>
      <c r="C65" s="181"/>
      <c r="D65" s="181"/>
      <c r="E65" s="181"/>
      <c r="F65" s="181"/>
      <c r="G65" s="181"/>
    </row>
    <row r="66" spans="1:2" ht="15">
      <c r="A66" s="7" t="s">
        <v>348</v>
      </c>
      <c r="B66" s="17"/>
    </row>
    <row r="67" spans="1:2" ht="15">
      <c r="A67" s="182"/>
      <c r="B67" s="182"/>
    </row>
    <row r="68" spans="1:2" ht="15">
      <c r="A68" s="183"/>
      <c r="B68" s="183"/>
    </row>
    <row r="69" spans="1:2" ht="15">
      <c r="A69" s="184"/>
      <c r="B69" s="184"/>
    </row>
    <row r="70" spans="1:2" ht="15">
      <c r="A70" s="185"/>
      <c r="B70" s="185"/>
    </row>
    <row r="71" spans="1:2" ht="15">
      <c r="A71" s="184"/>
      <c r="B71" s="184"/>
    </row>
    <row r="72" spans="1:2" ht="15">
      <c r="A72" s="186"/>
      <c r="B72" s="186"/>
    </row>
    <row r="73" spans="1:2" ht="15">
      <c r="A73" s="186"/>
      <c r="B73" s="186"/>
    </row>
  </sheetData>
  <sheetProtection/>
  <mergeCells count="5">
    <mergeCell ref="C4:C5"/>
    <mergeCell ref="H5:J5"/>
    <mergeCell ref="H15:J15"/>
    <mergeCell ref="D4:D5"/>
    <mergeCell ref="F4:F5"/>
  </mergeCells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61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3"/>
  <sheetViews>
    <sheetView zoomScaleSheetLayoutView="100" zoomScalePageLayoutView="0" workbookViewId="0" topLeftCell="A1">
      <pane xSplit="2" ySplit="8" topLeftCell="C42" activePane="bottomRight" state="frozen"/>
      <selection pane="topLeft" activeCell="A80" sqref="A80:G80"/>
      <selection pane="topRight" activeCell="A80" sqref="A80:G80"/>
      <selection pane="bottomLeft" activeCell="A80" sqref="A80:G80"/>
      <selection pane="bottomRight" activeCell="A53" sqref="A53:A54"/>
    </sheetView>
  </sheetViews>
  <sheetFormatPr defaultColWidth="9.140625" defaultRowHeight="12.75" outlineLevelCol="1"/>
  <cols>
    <col min="1" max="1" width="58.7109375" style="235" customWidth="1"/>
    <col min="2" max="2" width="56.140625" style="235" hidden="1" customWidth="1" outlineLevel="1"/>
    <col min="3" max="3" width="12.57421875" style="235" customWidth="1" collapsed="1"/>
    <col min="4" max="4" width="13.7109375" style="189" customWidth="1"/>
    <col min="5" max="5" width="13.7109375" style="189" hidden="1" customWidth="1" outlineLevel="1"/>
    <col min="6" max="6" width="2.00390625" style="189" customWidth="1" collapsed="1"/>
    <col min="7" max="7" width="13.7109375" style="189" customWidth="1"/>
    <col min="8" max="8" width="13.7109375" style="189" hidden="1" customWidth="1" outlineLevel="1"/>
    <col min="9" max="9" width="2.00390625" style="189" customWidth="1" collapsed="1"/>
    <col min="10" max="10" width="11.421875" style="189" customWidth="1"/>
    <col min="11" max="11" width="10.57421875" style="189" hidden="1" customWidth="1" outlineLevel="1"/>
    <col min="12" max="12" width="1.8515625" style="189" customWidth="1" collapsed="1"/>
    <col min="13" max="13" width="13.57421875" style="189" customWidth="1"/>
    <col min="14" max="14" width="13.00390625" style="233" hidden="1" customWidth="1" outlineLevel="1"/>
    <col min="15" max="15" width="2.00390625" style="189" customWidth="1" collapsed="1"/>
    <col min="16" max="16" width="12.421875" style="189" customWidth="1"/>
    <col min="17" max="17" width="13.00390625" style="233" hidden="1" customWidth="1" outlineLevel="1"/>
    <col min="18" max="18" width="2.00390625" style="189" customWidth="1" collapsed="1"/>
    <col min="19" max="19" width="17.140625" style="189" hidden="1" customWidth="1"/>
    <col min="20" max="20" width="17.28125" style="233" hidden="1" customWidth="1" outlineLevel="1"/>
    <col min="21" max="21" width="2.140625" style="189" hidden="1" customWidth="1" collapsed="1"/>
    <col min="22" max="22" width="12.421875" style="189" hidden="1" customWidth="1"/>
    <col min="23" max="23" width="12.421875" style="233" hidden="1" customWidth="1" outlineLevel="1"/>
    <col min="24" max="24" width="1.8515625" style="189" customWidth="1" collapsed="1"/>
    <col min="25" max="25" width="17.421875" style="189" customWidth="1"/>
    <col min="26" max="26" width="16.7109375" style="233" hidden="1" customWidth="1" outlineLevel="1"/>
    <col min="27" max="27" width="2.28125" style="189" customWidth="1" collapsed="1"/>
    <col min="28" max="28" width="13.00390625" style="189" customWidth="1"/>
    <col min="29" max="29" width="13.00390625" style="233" hidden="1" customWidth="1" outlineLevel="1"/>
    <col min="30" max="30" width="3.00390625" style="233" customWidth="1" collapsed="1"/>
    <col min="31" max="31" width="13.7109375" style="234" customWidth="1"/>
    <col min="32" max="32" width="14.00390625" style="234" hidden="1" customWidth="1" outlineLevel="1"/>
    <col min="33" max="33" width="20.140625" style="189" customWidth="1" collapsed="1"/>
    <col min="34" max="16384" width="9.140625" style="189" customWidth="1"/>
  </cols>
  <sheetData>
    <row r="1" spans="1:33" ht="15">
      <c r="A1" s="134" t="str">
        <f>'Cover '!E1</f>
        <v>"ТРАНССТРОЙ - БУРГАС"  АД</v>
      </c>
      <c r="B1" s="240" t="str">
        <f>'Cover '!F1</f>
        <v>"X" OOD, AD, EOOD, EAD</v>
      </c>
      <c r="C1" s="136"/>
      <c r="D1" s="136"/>
      <c r="E1" s="136"/>
      <c r="F1" s="136"/>
      <c r="G1" s="136"/>
      <c r="H1" s="136"/>
      <c r="I1" s="136"/>
      <c r="J1" s="136"/>
      <c r="K1" s="136"/>
      <c r="L1" s="187"/>
      <c r="M1" s="136"/>
      <c r="N1" s="188"/>
      <c r="O1" s="187"/>
      <c r="P1" s="187"/>
      <c r="Q1" s="188"/>
      <c r="R1" s="187"/>
      <c r="S1" s="187"/>
      <c r="T1" s="188"/>
      <c r="U1" s="187"/>
      <c r="V1" s="187"/>
      <c r="W1" s="188"/>
      <c r="X1" s="187"/>
      <c r="Y1" s="187"/>
      <c r="Z1" s="188"/>
      <c r="AA1" s="187"/>
      <c r="AB1" s="187"/>
      <c r="AC1" s="188"/>
      <c r="AD1" s="188"/>
      <c r="AE1" s="188"/>
      <c r="AF1" s="188"/>
      <c r="AG1" s="138"/>
    </row>
    <row r="2" spans="1:33" ht="25.5" customHeight="1">
      <c r="A2" s="141" t="s">
        <v>356</v>
      </c>
      <c r="B2" s="141" t="s">
        <v>201</v>
      </c>
      <c r="C2" s="141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1"/>
      <c r="O2" s="190"/>
      <c r="P2" s="190"/>
      <c r="Q2" s="191"/>
      <c r="R2" s="190"/>
      <c r="S2" s="190"/>
      <c r="T2" s="191"/>
      <c r="U2" s="190"/>
      <c r="V2" s="190"/>
      <c r="W2" s="191"/>
      <c r="X2" s="190"/>
      <c r="Y2" s="190"/>
      <c r="Z2" s="191"/>
      <c r="AA2" s="190"/>
      <c r="AC2" s="191"/>
      <c r="AD2" s="191"/>
      <c r="AE2" s="192"/>
      <c r="AF2" s="192"/>
      <c r="AG2" s="144"/>
    </row>
    <row r="3" spans="1:33" ht="15">
      <c r="A3" s="3" t="s">
        <v>362</v>
      </c>
      <c r="B3" s="75" t="s">
        <v>99</v>
      </c>
      <c r="C3" s="141"/>
      <c r="D3" s="190"/>
      <c r="E3" s="190"/>
      <c r="F3" s="190"/>
      <c r="G3" s="190"/>
      <c r="H3" s="190"/>
      <c r="I3" s="190"/>
      <c r="J3" s="259"/>
      <c r="K3" s="259"/>
      <c r="L3" s="190"/>
      <c r="M3" s="259"/>
      <c r="N3" s="259"/>
      <c r="O3" s="190"/>
      <c r="P3" s="190"/>
      <c r="Q3" s="191"/>
      <c r="R3" s="190"/>
      <c r="S3" s="190"/>
      <c r="T3" s="191"/>
      <c r="U3" s="190"/>
      <c r="V3" s="190"/>
      <c r="W3" s="191"/>
      <c r="X3" s="190"/>
      <c r="Y3" s="190"/>
      <c r="Z3" s="191"/>
      <c r="AA3" s="190"/>
      <c r="AC3" s="191"/>
      <c r="AD3" s="191"/>
      <c r="AE3" s="192"/>
      <c r="AF3" s="192"/>
      <c r="AG3" s="144"/>
    </row>
    <row r="4" spans="1:32" ht="18" customHeight="1">
      <c r="A4" s="141"/>
      <c r="B4" s="141"/>
      <c r="C4" s="141"/>
      <c r="D4" s="190"/>
      <c r="E4" s="190"/>
      <c r="F4" s="190"/>
      <c r="G4" s="190"/>
      <c r="H4" s="190"/>
      <c r="I4" s="190"/>
      <c r="J4" s="260"/>
      <c r="K4" s="260"/>
      <c r="L4" s="190"/>
      <c r="M4" s="260"/>
      <c r="N4" s="260"/>
      <c r="O4" s="190"/>
      <c r="P4" s="190"/>
      <c r="Q4" s="191"/>
      <c r="R4" s="190"/>
      <c r="S4" s="190"/>
      <c r="T4" s="191"/>
      <c r="U4" s="190"/>
      <c r="V4" s="190"/>
      <c r="W4" s="191"/>
      <c r="X4" s="190"/>
      <c r="Y4" s="190"/>
      <c r="Z4" s="191"/>
      <c r="AA4" s="190"/>
      <c r="AB4" s="261"/>
      <c r="AC4" s="191"/>
      <c r="AD4" s="191"/>
      <c r="AE4" s="192"/>
      <c r="AF4" s="192"/>
    </row>
    <row r="5" spans="1:32" ht="16.5" customHeight="1">
      <c r="A5" s="141"/>
      <c r="B5" s="141"/>
      <c r="C5" s="141"/>
      <c r="D5" s="87"/>
      <c r="E5" s="87"/>
      <c r="F5" s="87"/>
      <c r="G5" s="87"/>
      <c r="H5" s="87"/>
      <c r="I5" s="87"/>
      <c r="J5" s="87"/>
      <c r="K5" s="87"/>
      <c r="L5" s="87"/>
      <c r="M5" s="87"/>
      <c r="N5" s="77"/>
      <c r="O5" s="87"/>
      <c r="P5" s="87"/>
      <c r="Q5" s="77"/>
      <c r="R5" s="87"/>
      <c r="S5" s="87"/>
      <c r="T5" s="77"/>
      <c r="U5" s="87"/>
      <c r="V5" s="87"/>
      <c r="W5" s="77"/>
      <c r="X5" s="87"/>
      <c r="Y5" s="87"/>
      <c r="Z5" s="77"/>
      <c r="AA5" s="87"/>
      <c r="AB5" s="262"/>
      <c r="AC5" s="77"/>
      <c r="AD5" s="77"/>
      <c r="AE5" s="192"/>
      <c r="AF5" s="192"/>
    </row>
    <row r="6" spans="1:32" s="196" customFormat="1" ht="15" customHeight="1">
      <c r="A6" s="193"/>
      <c r="B6" s="193"/>
      <c r="C6" s="193"/>
      <c r="D6" s="259" t="s">
        <v>318</v>
      </c>
      <c r="E6" s="259" t="s">
        <v>136</v>
      </c>
      <c r="F6" s="194"/>
      <c r="G6" s="259" t="s">
        <v>233</v>
      </c>
      <c r="H6" s="259" t="s">
        <v>234</v>
      </c>
      <c r="I6" s="194"/>
      <c r="J6" s="259" t="s">
        <v>86</v>
      </c>
      <c r="K6" s="259" t="s">
        <v>211</v>
      </c>
      <c r="L6" s="194"/>
      <c r="M6" s="259" t="s">
        <v>88</v>
      </c>
      <c r="N6" s="259" t="s">
        <v>210</v>
      </c>
      <c r="O6" s="194"/>
      <c r="P6" s="259" t="s">
        <v>235</v>
      </c>
      <c r="Q6" s="259" t="s">
        <v>236</v>
      </c>
      <c r="R6" s="194"/>
      <c r="S6" s="259" t="s">
        <v>313</v>
      </c>
      <c r="T6" s="259" t="s">
        <v>213</v>
      </c>
      <c r="U6" s="194"/>
      <c r="V6" s="259" t="s">
        <v>89</v>
      </c>
      <c r="W6" s="259" t="s">
        <v>214</v>
      </c>
      <c r="X6" s="194"/>
      <c r="Y6" s="261" t="s">
        <v>87</v>
      </c>
      <c r="Z6" s="259" t="s">
        <v>215</v>
      </c>
      <c r="AA6" s="195"/>
      <c r="AB6" s="259" t="s">
        <v>90</v>
      </c>
      <c r="AC6" s="259" t="s">
        <v>212</v>
      </c>
      <c r="AD6" s="195"/>
      <c r="AE6" s="259" t="s">
        <v>91</v>
      </c>
      <c r="AF6" s="259" t="s">
        <v>216</v>
      </c>
    </row>
    <row r="7" spans="1:32" s="201" customFormat="1" ht="36.75" customHeight="1">
      <c r="A7" s="197"/>
      <c r="B7" s="197"/>
      <c r="C7" s="198" t="s">
        <v>3</v>
      </c>
      <c r="D7" s="260"/>
      <c r="E7" s="260"/>
      <c r="F7" s="199"/>
      <c r="G7" s="260"/>
      <c r="H7" s="260"/>
      <c r="I7" s="199"/>
      <c r="J7" s="260"/>
      <c r="K7" s="260"/>
      <c r="L7" s="199"/>
      <c r="M7" s="260"/>
      <c r="N7" s="260"/>
      <c r="O7" s="199"/>
      <c r="P7" s="260"/>
      <c r="Q7" s="260"/>
      <c r="R7" s="199"/>
      <c r="S7" s="260"/>
      <c r="T7" s="260"/>
      <c r="U7" s="199"/>
      <c r="V7" s="260"/>
      <c r="W7" s="260"/>
      <c r="X7" s="199"/>
      <c r="Y7" s="262"/>
      <c r="Z7" s="260"/>
      <c r="AA7" s="200"/>
      <c r="AB7" s="260"/>
      <c r="AC7" s="260"/>
      <c r="AD7" s="200"/>
      <c r="AE7" s="260"/>
      <c r="AF7" s="260"/>
    </row>
    <row r="8" spans="1:32" s="204" customFormat="1" ht="12.75">
      <c r="A8" s="202"/>
      <c r="B8" s="202"/>
      <c r="C8" s="202"/>
      <c r="D8" s="203" t="s">
        <v>53</v>
      </c>
      <c r="E8" s="203" t="s">
        <v>53</v>
      </c>
      <c r="F8" s="203"/>
      <c r="G8" s="203" t="s">
        <v>53</v>
      </c>
      <c r="H8" s="203" t="s">
        <v>53</v>
      </c>
      <c r="I8" s="203"/>
      <c r="J8" s="203" t="s">
        <v>53</v>
      </c>
      <c r="K8" s="203" t="s">
        <v>53</v>
      </c>
      <c r="L8" s="203"/>
      <c r="M8" s="203" t="s">
        <v>53</v>
      </c>
      <c r="N8" s="203" t="s">
        <v>53</v>
      </c>
      <c r="O8" s="203"/>
      <c r="P8" s="203" t="s">
        <v>53</v>
      </c>
      <c r="Q8" s="203" t="s">
        <v>53</v>
      </c>
      <c r="R8" s="203"/>
      <c r="S8" s="203" t="s">
        <v>53</v>
      </c>
      <c r="T8" s="203" t="s">
        <v>53</v>
      </c>
      <c r="U8" s="203"/>
      <c r="V8" s="203" t="s">
        <v>53</v>
      </c>
      <c r="W8" s="203" t="s">
        <v>53</v>
      </c>
      <c r="X8" s="203"/>
      <c r="Y8" s="203" t="s">
        <v>53</v>
      </c>
      <c r="Z8" s="203" t="s">
        <v>53</v>
      </c>
      <c r="AA8" s="203"/>
      <c r="AB8" s="203" t="s">
        <v>53</v>
      </c>
      <c r="AC8" s="203" t="s">
        <v>53</v>
      </c>
      <c r="AD8" s="203"/>
      <c r="AE8" s="203" t="s">
        <v>53</v>
      </c>
      <c r="AF8" s="203" t="s">
        <v>53</v>
      </c>
    </row>
    <row r="9" spans="1:32" s="208" customFormat="1" ht="15">
      <c r="A9" s="205"/>
      <c r="B9" s="205"/>
      <c r="C9" s="205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7"/>
      <c r="T9" s="207"/>
      <c r="U9" s="206"/>
      <c r="V9" s="207"/>
      <c r="W9" s="207"/>
      <c r="X9" s="206"/>
      <c r="Y9" s="207"/>
      <c r="Z9" s="207"/>
      <c r="AA9" s="207"/>
      <c r="AB9" s="206"/>
      <c r="AC9" s="206"/>
      <c r="AD9" s="206"/>
      <c r="AE9" s="206"/>
      <c r="AF9" s="206"/>
    </row>
    <row r="10" spans="1:32" s="213" customFormat="1" ht="15">
      <c r="A10" s="209" t="s">
        <v>352</v>
      </c>
      <c r="B10" s="209" t="s">
        <v>202</v>
      </c>
      <c r="C10" s="210" t="s">
        <v>73</v>
      </c>
      <c r="D10" s="211">
        <v>88</v>
      </c>
      <c r="E10" s="211"/>
      <c r="F10" s="212"/>
      <c r="G10" s="211">
        <v>0</v>
      </c>
      <c r="H10" s="211"/>
      <c r="I10" s="212"/>
      <c r="J10" s="211">
        <v>9</v>
      </c>
      <c r="K10" s="211"/>
      <c r="L10" s="212"/>
      <c r="M10" s="211">
        <v>3698</v>
      </c>
      <c r="N10" s="211"/>
      <c r="O10" s="212"/>
      <c r="P10" s="211">
        <v>1445</v>
      </c>
      <c r="Q10" s="211"/>
      <c r="R10" s="212"/>
      <c r="S10" s="211"/>
      <c r="T10" s="211"/>
      <c r="U10" s="212"/>
      <c r="V10" s="211"/>
      <c r="W10" s="211"/>
      <c r="X10" s="212"/>
      <c r="Y10" s="211">
        <v>1553</v>
      </c>
      <c r="Z10" s="211"/>
      <c r="AB10" s="211"/>
      <c r="AC10" s="211"/>
      <c r="AE10" s="214">
        <v>6793</v>
      </c>
      <c r="AF10" s="214">
        <f aca="true" t="shared" si="0" ref="AE10:AF12">SUM(E10,H10,K10,N10,Q10,T10,W10,Z10,AC10)</f>
        <v>0</v>
      </c>
    </row>
    <row r="11" spans="1:32" s="213" customFormat="1" ht="31.5" customHeight="1">
      <c r="A11" s="215" t="s">
        <v>281</v>
      </c>
      <c r="B11" s="215" t="s">
        <v>312</v>
      </c>
      <c r="C11" s="216"/>
      <c r="D11" s="217"/>
      <c r="E11" s="217"/>
      <c r="F11" s="212"/>
      <c r="G11" s="217"/>
      <c r="H11" s="217"/>
      <c r="I11" s="212"/>
      <c r="J11" s="217"/>
      <c r="K11" s="217"/>
      <c r="L11" s="212"/>
      <c r="M11" s="217"/>
      <c r="N11" s="217"/>
      <c r="O11" s="212"/>
      <c r="P11" s="217"/>
      <c r="Q11" s="217"/>
      <c r="R11" s="212"/>
      <c r="S11" s="217"/>
      <c r="T11" s="217"/>
      <c r="U11" s="212"/>
      <c r="V11" s="217"/>
      <c r="W11" s="217"/>
      <c r="X11" s="212"/>
      <c r="Y11" s="217"/>
      <c r="Z11" s="217"/>
      <c r="AB11" s="217"/>
      <c r="AC11" s="217"/>
      <c r="AE11" s="218">
        <f t="shared" si="0"/>
        <v>0</v>
      </c>
      <c r="AF11" s="218">
        <f t="shared" si="0"/>
        <v>0</v>
      </c>
    </row>
    <row r="12" spans="1:32" s="213" customFormat="1" ht="15.75" thickBot="1">
      <c r="A12" s="209" t="s">
        <v>353</v>
      </c>
      <c r="B12" s="209" t="s">
        <v>203</v>
      </c>
      <c r="C12" s="210"/>
      <c r="D12" s="219">
        <f>SUM(D10:D11)</f>
        <v>88</v>
      </c>
      <c r="E12" s="219">
        <f>SUM(E10:E11)</f>
        <v>0</v>
      </c>
      <c r="F12" s="212"/>
      <c r="G12" s="219">
        <f>SUM(G10:G11)</f>
        <v>0</v>
      </c>
      <c r="H12" s="219">
        <f>SUM(H10:H11)</f>
        <v>0</v>
      </c>
      <c r="I12" s="212"/>
      <c r="J12" s="219">
        <f>SUM(J10:J11)</f>
        <v>9</v>
      </c>
      <c r="K12" s="219">
        <f>SUM(K10:K11)</f>
        <v>0</v>
      </c>
      <c r="L12" s="212"/>
      <c r="M12" s="219">
        <f>SUM(M10:M11)</f>
        <v>3698</v>
      </c>
      <c r="N12" s="219">
        <f>SUM(N10:N11)</f>
        <v>0</v>
      </c>
      <c r="O12" s="212"/>
      <c r="P12" s="219">
        <f>SUM(P10:P11)</f>
        <v>1445</v>
      </c>
      <c r="Q12" s="219">
        <f>SUM(Q10:Q11)</f>
        <v>0</v>
      </c>
      <c r="R12" s="212"/>
      <c r="S12" s="219">
        <f>SUM(S10:S11)</f>
        <v>0</v>
      </c>
      <c r="T12" s="219">
        <f>SUM(T10:T11)</f>
        <v>0</v>
      </c>
      <c r="U12" s="212"/>
      <c r="V12" s="219">
        <f>SUM(V10:V11)</f>
        <v>0</v>
      </c>
      <c r="W12" s="219">
        <f>SUM(W10:W11)</f>
        <v>0</v>
      </c>
      <c r="X12" s="212"/>
      <c r="Y12" s="219">
        <f>SUM(Y10:Y11)</f>
        <v>1553</v>
      </c>
      <c r="Z12" s="219">
        <f>SUM(Z10:Z11)</f>
        <v>0</v>
      </c>
      <c r="AB12" s="219">
        <f>SUM(AB10:AB11)</f>
        <v>0</v>
      </c>
      <c r="AC12" s="219">
        <f>SUM(AC10:AC11)</f>
        <v>0</v>
      </c>
      <c r="AE12" s="220">
        <f t="shared" si="0"/>
        <v>6793</v>
      </c>
      <c r="AF12" s="220">
        <f t="shared" si="0"/>
        <v>0</v>
      </c>
    </row>
    <row r="13" spans="1:24" s="213" customFormat="1" ht="15.75" thickTop="1">
      <c r="A13" s="209"/>
      <c r="B13" s="209"/>
      <c r="C13" s="210"/>
      <c r="F13" s="212"/>
      <c r="I13" s="212"/>
      <c r="L13" s="212"/>
      <c r="O13" s="212"/>
      <c r="R13" s="212"/>
      <c r="U13" s="212"/>
      <c r="X13" s="212"/>
    </row>
    <row r="14" spans="1:32" s="213" customFormat="1" ht="15">
      <c r="A14" s="221" t="s">
        <v>207</v>
      </c>
      <c r="B14" s="221" t="s">
        <v>204</v>
      </c>
      <c r="C14" s="222"/>
      <c r="D14" s="223">
        <f>SUM(D15:D17)</f>
        <v>0</v>
      </c>
      <c r="E14" s="223">
        <f>SUM(E15:E17)</f>
        <v>0</v>
      </c>
      <c r="G14" s="223">
        <f>SUM(G15:G17)</f>
        <v>0</v>
      </c>
      <c r="H14" s="223">
        <f>SUM(H15:H17)</f>
        <v>0</v>
      </c>
      <c r="J14" s="223">
        <f>SUM(J15:J17)</f>
        <v>0</v>
      </c>
      <c r="K14" s="223">
        <f>SUM(K15:K17)</f>
        <v>0</v>
      </c>
      <c r="M14" s="223">
        <f>SUM(M15:M17)</f>
        <v>0</v>
      </c>
      <c r="N14" s="223">
        <f>SUM(N15:N17)</f>
        <v>0</v>
      </c>
      <c r="P14" s="223">
        <f>SUM(P15:P17)</f>
        <v>0</v>
      </c>
      <c r="Q14" s="223">
        <f>SUM(Q15:Q17)</f>
        <v>0</v>
      </c>
      <c r="S14" s="223">
        <f>SUM(S15:S17)</f>
        <v>0</v>
      </c>
      <c r="T14" s="223">
        <f>SUM(T15:T17)</f>
        <v>0</v>
      </c>
      <c r="V14" s="223">
        <f>SUM(V15:V17)</f>
        <v>0</v>
      </c>
      <c r="W14" s="223">
        <f>SUM(W15:W17)</f>
        <v>0</v>
      </c>
      <c r="Y14" s="223">
        <f>SUM(Y15:Y17)</f>
        <v>0</v>
      </c>
      <c r="Z14" s="223">
        <f>SUM(Z15:Z17)</f>
        <v>0</v>
      </c>
      <c r="AB14" s="223">
        <f>SUM(AB15:AB17)</f>
        <v>0</v>
      </c>
      <c r="AC14" s="223">
        <f>SUM(AC15:AC17)</f>
        <v>0</v>
      </c>
      <c r="AE14" s="223">
        <f aca="true" t="shared" si="1" ref="AE14:AF24">SUM(D14,G14,J14,M14,P14,S14,V14,Y14,AB14)</f>
        <v>0</v>
      </c>
      <c r="AF14" s="223">
        <f t="shared" si="1"/>
        <v>0</v>
      </c>
    </row>
    <row r="15" spans="1:32" s="213" customFormat="1" ht="15">
      <c r="A15" s="215" t="s">
        <v>331</v>
      </c>
      <c r="B15" s="77" t="s">
        <v>241</v>
      </c>
      <c r="C15" s="222"/>
      <c r="AE15" s="213">
        <f t="shared" si="1"/>
        <v>0</v>
      </c>
      <c r="AF15" s="213">
        <f t="shared" si="1"/>
        <v>0</v>
      </c>
    </row>
    <row r="16" spans="1:32" s="213" customFormat="1" ht="15">
      <c r="A16" s="77" t="s">
        <v>282</v>
      </c>
      <c r="B16" s="77" t="s">
        <v>242</v>
      </c>
      <c r="C16" s="210"/>
      <c r="F16" s="212"/>
      <c r="I16" s="212"/>
      <c r="L16" s="212"/>
      <c r="O16" s="212"/>
      <c r="R16" s="212"/>
      <c r="U16" s="212"/>
      <c r="X16" s="212"/>
      <c r="AE16" s="213">
        <f t="shared" si="1"/>
        <v>0</v>
      </c>
      <c r="AF16" s="213">
        <f t="shared" si="1"/>
        <v>0</v>
      </c>
    </row>
    <row r="17" spans="1:32" s="213" customFormat="1" ht="15">
      <c r="A17" s="77" t="s">
        <v>283</v>
      </c>
      <c r="B17" s="77" t="s">
        <v>243</v>
      </c>
      <c r="C17" s="210"/>
      <c r="F17" s="212"/>
      <c r="I17" s="212"/>
      <c r="L17" s="212"/>
      <c r="O17" s="212"/>
      <c r="R17" s="212"/>
      <c r="U17" s="212"/>
      <c r="X17" s="212"/>
      <c r="AE17" s="213">
        <f t="shared" si="1"/>
        <v>0</v>
      </c>
      <c r="AF17" s="213">
        <f t="shared" si="1"/>
        <v>0</v>
      </c>
    </row>
    <row r="18" spans="1:32" s="213" customFormat="1" ht="15">
      <c r="A18" s="224" t="s">
        <v>319</v>
      </c>
      <c r="B18" s="209" t="s">
        <v>237</v>
      </c>
      <c r="C18" s="222"/>
      <c r="D18" s="223">
        <f>SUM(D19:D20)</f>
        <v>0</v>
      </c>
      <c r="E18" s="223">
        <f>SUM(E19:E20)</f>
        <v>0</v>
      </c>
      <c r="G18" s="223">
        <f>SUM(G19:G20)</f>
        <v>0</v>
      </c>
      <c r="H18" s="223">
        <f>SUM(H19:H20)</f>
        <v>0</v>
      </c>
      <c r="J18" s="223">
        <f>SUM(J19:J20)</f>
        <v>0</v>
      </c>
      <c r="K18" s="223">
        <f>SUM(K19:K20)</f>
        <v>0</v>
      </c>
      <c r="M18" s="223">
        <f>SUM(M19:M20)</f>
        <v>0</v>
      </c>
      <c r="N18" s="223">
        <f>SUM(N19:N20)</f>
        <v>0</v>
      </c>
      <c r="P18" s="223">
        <f>SUM(P19:P20)</f>
        <v>0</v>
      </c>
      <c r="Q18" s="223">
        <f>SUM(Q19:Q20)</f>
        <v>0</v>
      </c>
      <c r="S18" s="223">
        <f>SUM(S19:S20)</f>
        <v>0</v>
      </c>
      <c r="T18" s="223">
        <f>SUM(T19:T20)</f>
        <v>0</v>
      </c>
      <c r="V18" s="223">
        <f>SUM(V19:V20)</f>
        <v>0</v>
      </c>
      <c r="W18" s="223">
        <f>SUM(W19:W20)</f>
        <v>0</v>
      </c>
      <c r="Y18" s="223">
        <f>SUM(Y19:Y20)</f>
        <v>0</v>
      </c>
      <c r="Z18" s="223">
        <f>SUM(Z19:Z20)</f>
        <v>0</v>
      </c>
      <c r="AB18" s="223">
        <f>SUM(AB19:AB20)</f>
        <v>0</v>
      </c>
      <c r="AC18" s="223">
        <f>SUM(AC19:AC20)</f>
        <v>0</v>
      </c>
      <c r="AE18" s="223">
        <f t="shared" si="1"/>
        <v>0</v>
      </c>
      <c r="AF18" s="223">
        <f t="shared" si="1"/>
        <v>0</v>
      </c>
    </row>
    <row r="19" spans="1:32" s="213" customFormat="1" ht="15">
      <c r="A19" s="215" t="s">
        <v>284</v>
      </c>
      <c r="B19" s="77" t="s">
        <v>238</v>
      </c>
      <c r="C19" s="222"/>
      <c r="AE19" s="217">
        <f t="shared" si="1"/>
        <v>0</v>
      </c>
      <c r="AF19" s="217">
        <f t="shared" si="1"/>
        <v>0</v>
      </c>
    </row>
    <row r="20" spans="1:32" s="213" customFormat="1" ht="15">
      <c r="A20" s="77" t="s">
        <v>285</v>
      </c>
      <c r="B20" s="77" t="s">
        <v>239</v>
      </c>
      <c r="C20" s="210"/>
      <c r="F20" s="212"/>
      <c r="I20" s="212"/>
      <c r="L20" s="212"/>
      <c r="O20" s="212"/>
      <c r="R20" s="212"/>
      <c r="U20" s="212"/>
      <c r="X20" s="212"/>
      <c r="AE20" s="213">
        <f t="shared" si="1"/>
        <v>0</v>
      </c>
      <c r="AF20" s="213">
        <f t="shared" si="1"/>
        <v>0</v>
      </c>
    </row>
    <row r="21" spans="1:24" s="213" customFormat="1" ht="8.25" customHeight="1">
      <c r="A21" s="77"/>
      <c r="B21" s="77"/>
      <c r="C21" s="210"/>
      <c r="F21" s="212"/>
      <c r="I21" s="212"/>
      <c r="L21" s="212"/>
      <c r="O21" s="212"/>
      <c r="R21" s="212"/>
      <c r="U21" s="212"/>
      <c r="X21" s="212"/>
    </row>
    <row r="22" spans="1:32" s="213" customFormat="1" ht="15">
      <c r="A22" s="77" t="s">
        <v>328</v>
      </c>
      <c r="B22" s="77" t="s">
        <v>206</v>
      </c>
      <c r="C22" s="210"/>
      <c r="F22" s="212"/>
      <c r="I22" s="212"/>
      <c r="L22" s="212"/>
      <c r="O22" s="212"/>
      <c r="R22" s="212"/>
      <c r="U22" s="212"/>
      <c r="X22" s="212"/>
      <c r="AE22" s="213">
        <f t="shared" si="1"/>
        <v>0</v>
      </c>
      <c r="AF22" s="213">
        <f t="shared" si="1"/>
        <v>0</v>
      </c>
    </row>
    <row r="23" spans="1:24" s="213" customFormat="1" ht="9.75" customHeight="1">
      <c r="A23" s="77"/>
      <c r="B23" s="77"/>
      <c r="C23" s="210"/>
      <c r="F23" s="212"/>
      <c r="I23" s="212"/>
      <c r="L23" s="212"/>
      <c r="O23" s="212"/>
      <c r="R23" s="212"/>
      <c r="U23" s="212"/>
      <c r="X23" s="212"/>
    </row>
    <row r="24" spans="1:32" s="213" customFormat="1" ht="15">
      <c r="A24" s="215" t="s">
        <v>286</v>
      </c>
      <c r="B24" s="77" t="s">
        <v>240</v>
      </c>
      <c r="C24" s="210"/>
      <c r="F24" s="212"/>
      <c r="I24" s="212"/>
      <c r="L24" s="212"/>
      <c r="O24" s="212"/>
      <c r="P24" s="213">
        <v>-638</v>
      </c>
      <c r="R24" s="212"/>
      <c r="U24" s="212"/>
      <c r="X24" s="212"/>
      <c r="Y24" s="213">
        <v>-708</v>
      </c>
      <c r="AE24" s="211">
        <f t="shared" si="1"/>
        <v>-1346</v>
      </c>
      <c r="AF24" s="211">
        <f t="shared" si="1"/>
        <v>0</v>
      </c>
    </row>
    <row r="25" spans="1:32" s="213" customFormat="1" ht="15.75" thickBot="1">
      <c r="A25" s="209" t="s">
        <v>92</v>
      </c>
      <c r="B25" s="209" t="s">
        <v>205</v>
      </c>
      <c r="C25" s="210"/>
      <c r="D25" s="219">
        <f>SUM(D12,D14,D18,D22:D24)</f>
        <v>88</v>
      </c>
      <c r="E25" s="219">
        <f>SUM(E12,E14,E18,E22:E24)</f>
        <v>0</v>
      </c>
      <c r="F25" s="212"/>
      <c r="G25" s="219">
        <f>SUM(G12,G14,G18,G22:G24)</f>
        <v>0</v>
      </c>
      <c r="H25" s="219">
        <f>SUM(H12,H14,H18,H22:H24)</f>
        <v>0</v>
      </c>
      <c r="I25" s="212"/>
      <c r="J25" s="219">
        <f>SUM(J12,J14,J18,J22:J24)</f>
        <v>9</v>
      </c>
      <c r="K25" s="219">
        <f>SUM(K12,K14,K18,K22:K24)</f>
        <v>0</v>
      </c>
      <c r="L25" s="212"/>
      <c r="M25" s="219">
        <f>SUM(M12,M14,M18,M22:M24)</f>
        <v>3698</v>
      </c>
      <c r="N25" s="219">
        <f>SUM(N12,N14,N18,N22:N24)</f>
        <v>0</v>
      </c>
      <c r="O25" s="212"/>
      <c r="P25" s="219">
        <f>SUM(P12,P14,P18,P22:P24)</f>
        <v>807</v>
      </c>
      <c r="Q25" s="219">
        <f>SUM(Q12,Q14,Q18,Q22:Q24)</f>
        <v>0</v>
      </c>
      <c r="R25" s="212"/>
      <c r="S25" s="219">
        <f>SUM(S12,S14,S18,S22:S24)</f>
        <v>0</v>
      </c>
      <c r="T25" s="219">
        <f>SUM(T12,T14,T18,T22:T24)</f>
        <v>0</v>
      </c>
      <c r="U25" s="212"/>
      <c r="V25" s="219">
        <f>SUM(V12,V14,V18,V22:V24)</f>
        <v>0</v>
      </c>
      <c r="W25" s="219">
        <f>SUM(W12,W14,W18,W22:W24)</f>
        <v>0</v>
      </c>
      <c r="X25" s="212"/>
      <c r="Y25" s="219">
        <f>SUM(Y12,Y14,Y18,Y22:Y24)</f>
        <v>845</v>
      </c>
      <c r="Z25" s="219">
        <f>SUM(Z12,Z14,Z18,Z22:Z24)</f>
        <v>0</v>
      </c>
      <c r="AB25" s="219">
        <f>SUM(AB12,AB14,AB18,AB22:AB24)</f>
        <v>0</v>
      </c>
      <c r="AC25" s="219">
        <f>SUM(AC12,AC14,AC18,AC22:AC24)</f>
        <v>0</v>
      </c>
      <c r="AE25" s="219">
        <f>SUM(AE12,AE14,AE18,AE22:AE24)</f>
        <v>5447</v>
      </c>
      <c r="AF25" s="219">
        <f>SUM(AF12,AF14,AF18,AF22:AF24)</f>
        <v>0</v>
      </c>
    </row>
    <row r="26" spans="1:32" s="213" customFormat="1" ht="24.75" customHeight="1" thickTop="1">
      <c r="A26" s="215" t="s">
        <v>281</v>
      </c>
      <c r="B26" s="77"/>
      <c r="C26" s="210"/>
      <c r="F26" s="212"/>
      <c r="I26" s="212"/>
      <c r="L26" s="212"/>
      <c r="O26" s="212"/>
      <c r="R26" s="212"/>
      <c r="U26" s="212"/>
      <c r="X26" s="212"/>
      <c r="Y26" s="213">
        <v>-1</v>
      </c>
      <c r="AE26" s="217">
        <f>Y26</f>
        <v>-1</v>
      </c>
      <c r="AF26" s="217"/>
    </row>
    <row r="27" spans="1:32" s="213" customFormat="1" ht="15">
      <c r="A27" s="221" t="s">
        <v>354</v>
      </c>
      <c r="B27" s="221" t="s">
        <v>204</v>
      </c>
      <c r="C27" s="222"/>
      <c r="D27" s="223">
        <f>SUM(D28:D30)</f>
        <v>0</v>
      </c>
      <c r="E27" s="223">
        <f>SUM(E28:E30)</f>
        <v>0</v>
      </c>
      <c r="G27" s="223">
        <f>SUM(G28:G30)</f>
        <v>0</v>
      </c>
      <c r="H27" s="223">
        <f>SUM(H28:H30)</f>
        <v>0</v>
      </c>
      <c r="J27" s="223">
        <f>SUM(J28:J30)</f>
        <v>0</v>
      </c>
      <c r="K27" s="223">
        <f>SUM(K28:K30)</f>
        <v>0</v>
      </c>
      <c r="M27" s="223">
        <f>SUM(M28:M30)</f>
        <v>0</v>
      </c>
      <c r="N27" s="223">
        <f>SUM(N28:N30)</f>
        <v>0</v>
      </c>
      <c r="P27" s="223">
        <f>SUM(P28:P30)</f>
        <v>0</v>
      </c>
      <c r="Q27" s="223">
        <f>SUM(Q28:Q30)</f>
        <v>0</v>
      </c>
      <c r="S27" s="223">
        <f>SUM(S28:S30)</f>
        <v>0</v>
      </c>
      <c r="T27" s="223">
        <f>SUM(T28:T30)</f>
        <v>0</v>
      </c>
      <c r="V27" s="223">
        <f>SUM(V28:V30)</f>
        <v>0</v>
      </c>
      <c r="W27" s="223">
        <f>SUM(W28:W30)</f>
        <v>0</v>
      </c>
      <c r="Y27" s="223">
        <f>SUM(Y28:Y30)</f>
        <v>0</v>
      </c>
      <c r="Z27" s="223">
        <f>SUM(Z28:Z30)</f>
        <v>0</v>
      </c>
      <c r="AB27" s="223">
        <f>SUM(AB28:AB30)</f>
        <v>0</v>
      </c>
      <c r="AC27" s="223">
        <f>SUM(AC28:AC30)</f>
        <v>0</v>
      </c>
      <c r="AE27" s="223">
        <f aca="true" t="shared" si="2" ref="AE27:AF38">SUM(D27,G27,J27,M27,P27,S27,V27,Y27,AB27)</f>
        <v>0</v>
      </c>
      <c r="AF27" s="223">
        <f t="shared" si="2"/>
        <v>0</v>
      </c>
    </row>
    <row r="28" spans="1:32" s="213" customFormat="1" ht="15">
      <c r="A28" s="215" t="s">
        <v>332</v>
      </c>
      <c r="B28" s="215" t="s">
        <v>208</v>
      </c>
      <c r="C28" s="210"/>
      <c r="F28" s="212"/>
      <c r="I28" s="212"/>
      <c r="L28" s="212"/>
      <c r="O28" s="212"/>
      <c r="R28" s="212"/>
      <c r="U28" s="212"/>
      <c r="X28" s="212"/>
      <c r="AE28" s="213">
        <f t="shared" si="2"/>
        <v>0</v>
      </c>
      <c r="AF28" s="213">
        <f t="shared" si="2"/>
        <v>0</v>
      </c>
    </row>
    <row r="29" spans="1:32" s="213" customFormat="1" ht="15">
      <c r="A29" s="77" t="s">
        <v>282</v>
      </c>
      <c r="B29" s="215"/>
      <c r="C29" s="210"/>
      <c r="F29" s="212"/>
      <c r="I29" s="212"/>
      <c r="L29" s="212"/>
      <c r="O29" s="212"/>
      <c r="R29" s="212"/>
      <c r="U29" s="212"/>
      <c r="X29" s="212"/>
      <c r="AE29" s="213">
        <f t="shared" si="2"/>
        <v>0</v>
      </c>
      <c r="AF29" s="213">
        <f t="shared" si="2"/>
        <v>0</v>
      </c>
    </row>
    <row r="30" spans="1:32" s="213" customFormat="1" ht="15">
      <c r="A30" s="77" t="s">
        <v>283</v>
      </c>
      <c r="B30" s="215"/>
      <c r="C30" s="210"/>
      <c r="F30" s="212"/>
      <c r="I30" s="212"/>
      <c r="L30" s="212"/>
      <c r="O30" s="212"/>
      <c r="R30" s="212"/>
      <c r="U30" s="212"/>
      <c r="X30" s="212"/>
      <c r="AE30" s="213">
        <f t="shared" si="2"/>
        <v>0</v>
      </c>
      <c r="AF30" s="213">
        <f t="shared" si="2"/>
        <v>0</v>
      </c>
    </row>
    <row r="31" spans="1:32" s="213" customFormat="1" ht="15">
      <c r="A31" s="224" t="s">
        <v>319</v>
      </c>
      <c r="B31" s="209" t="s">
        <v>237</v>
      </c>
      <c r="C31" s="222"/>
      <c r="D31" s="223">
        <f>SUM(D32:D33)</f>
        <v>0</v>
      </c>
      <c r="E31" s="223">
        <f>SUM(E32:E33)</f>
        <v>0</v>
      </c>
      <c r="G31" s="223">
        <f>SUM(G32:G33)</f>
        <v>0</v>
      </c>
      <c r="H31" s="223">
        <f>SUM(H32:H33)</f>
        <v>0</v>
      </c>
      <c r="J31" s="223">
        <f>SUM(J32:J33)</f>
        <v>0</v>
      </c>
      <c r="K31" s="223">
        <f>SUM(K32:K33)</f>
        <v>0</v>
      </c>
      <c r="M31" s="223">
        <f>SUM(M32:M33)</f>
        <v>0</v>
      </c>
      <c r="N31" s="223">
        <f>SUM(N32:N33)</f>
        <v>0</v>
      </c>
      <c r="P31" s="223">
        <f>SUM(P32:P33)</f>
        <v>0</v>
      </c>
      <c r="Q31" s="223">
        <f>SUM(Q32:Q33)</f>
        <v>0</v>
      </c>
      <c r="S31" s="223">
        <f>SUM(S32:S33)</f>
        <v>0</v>
      </c>
      <c r="T31" s="223">
        <f>SUM(T32:T33)</f>
        <v>0</v>
      </c>
      <c r="V31" s="223">
        <f>SUM(V32:V33)</f>
        <v>0</v>
      </c>
      <c r="W31" s="223">
        <f>SUM(W32:W33)</f>
        <v>0</v>
      </c>
      <c r="Y31" s="223">
        <f>SUM(Y32:Y33)</f>
        <v>0</v>
      </c>
      <c r="Z31" s="223">
        <f>SUM(Z32:Z33)</f>
        <v>0</v>
      </c>
      <c r="AB31" s="223">
        <f>SUM(AB32:AB33)</f>
        <v>0</v>
      </c>
      <c r="AC31" s="223">
        <f>SUM(AC32:AC33)</f>
        <v>0</v>
      </c>
      <c r="AE31" s="223">
        <f>SUM(D31,G31,J31,M31,P31,S31,V31,Y31,AB31)</f>
        <v>0</v>
      </c>
      <c r="AF31" s="223">
        <f t="shared" si="2"/>
        <v>0</v>
      </c>
    </row>
    <row r="32" spans="1:32" s="213" customFormat="1" ht="15">
      <c r="A32" s="215" t="s">
        <v>284</v>
      </c>
      <c r="B32" s="77" t="s">
        <v>238</v>
      </c>
      <c r="C32" s="222"/>
      <c r="AE32" s="213">
        <f>SUM(D32,G32,J32,M32,P32,S32,V32,Y32,AB32)</f>
        <v>0</v>
      </c>
      <c r="AF32" s="213">
        <f t="shared" si="2"/>
        <v>0</v>
      </c>
    </row>
    <row r="33" spans="1:32" s="213" customFormat="1" ht="15">
      <c r="A33" s="77" t="s">
        <v>285</v>
      </c>
      <c r="B33" s="77" t="s">
        <v>238</v>
      </c>
      <c r="C33" s="210"/>
      <c r="F33" s="212"/>
      <c r="I33" s="212"/>
      <c r="L33" s="212"/>
      <c r="O33" s="212"/>
      <c r="R33" s="212"/>
      <c r="U33" s="212"/>
      <c r="X33" s="212"/>
      <c r="AE33" s="213">
        <f t="shared" si="2"/>
        <v>0</v>
      </c>
      <c r="AF33" s="213">
        <f t="shared" si="2"/>
        <v>0</v>
      </c>
    </row>
    <row r="34" spans="1:24" s="213" customFormat="1" ht="9.75" customHeight="1">
      <c r="A34" s="77"/>
      <c r="B34" s="77" t="s">
        <v>239</v>
      </c>
      <c r="C34" s="210"/>
      <c r="F34" s="212"/>
      <c r="I34" s="212"/>
      <c r="L34" s="212"/>
      <c r="O34" s="212"/>
      <c r="R34" s="212"/>
      <c r="U34" s="212"/>
      <c r="X34" s="212"/>
    </row>
    <row r="35" spans="1:32" s="213" customFormat="1" ht="15">
      <c r="A35" s="77" t="s">
        <v>328</v>
      </c>
      <c r="B35" s="215"/>
      <c r="C35" s="210"/>
      <c r="F35" s="212"/>
      <c r="I35" s="212"/>
      <c r="L35" s="212"/>
      <c r="O35" s="212"/>
      <c r="R35" s="212"/>
      <c r="U35" s="212"/>
      <c r="X35" s="212"/>
      <c r="AE35" s="213">
        <f t="shared" si="2"/>
        <v>0</v>
      </c>
      <c r="AF35" s="213">
        <f t="shared" si="2"/>
        <v>0</v>
      </c>
    </row>
    <row r="36" spans="1:24" s="213" customFormat="1" ht="10.5" customHeight="1">
      <c r="A36" s="77"/>
      <c r="B36" s="215" t="s">
        <v>206</v>
      </c>
      <c r="C36" s="210"/>
      <c r="F36" s="212"/>
      <c r="I36" s="212"/>
      <c r="L36" s="212"/>
      <c r="O36" s="212"/>
      <c r="R36" s="212"/>
      <c r="U36" s="212"/>
      <c r="X36" s="212"/>
    </row>
    <row r="37" spans="1:32" s="213" customFormat="1" ht="15">
      <c r="A37" s="215" t="s">
        <v>286</v>
      </c>
      <c r="B37" s="215" t="s">
        <v>209</v>
      </c>
      <c r="C37" s="210"/>
      <c r="F37" s="212"/>
      <c r="I37" s="212"/>
      <c r="L37" s="212"/>
      <c r="O37" s="212"/>
      <c r="R37" s="212"/>
      <c r="U37" s="212"/>
      <c r="X37" s="212"/>
      <c r="AE37" s="213">
        <f t="shared" si="2"/>
        <v>0</v>
      </c>
      <c r="AF37" s="213">
        <f t="shared" si="2"/>
        <v>0</v>
      </c>
    </row>
    <row r="38" spans="1:32" s="213" customFormat="1" ht="15.75" thickBot="1">
      <c r="A38" s="209" t="s">
        <v>355</v>
      </c>
      <c r="B38" s="225" t="s">
        <v>244</v>
      </c>
      <c r="C38" s="210"/>
      <c r="D38" s="219">
        <f>SUM(D25,D27,D31,D35:D37)</f>
        <v>88</v>
      </c>
      <c r="E38" s="219">
        <f>SUM(E25,E27,E31,E35:E37)</f>
        <v>0</v>
      </c>
      <c r="F38" s="212"/>
      <c r="G38" s="219">
        <f>SUM(G25,G27,G31,G35:G37)</f>
        <v>0</v>
      </c>
      <c r="H38" s="219">
        <f>SUM(H25,H27,H31,H35:H37)</f>
        <v>0</v>
      </c>
      <c r="I38" s="212"/>
      <c r="J38" s="219">
        <f>SUM(J25,J27,J31,J35:J37)</f>
        <v>9</v>
      </c>
      <c r="K38" s="219">
        <f>SUM(K25,K27,K31,K35:K37)</f>
        <v>0</v>
      </c>
      <c r="L38" s="212"/>
      <c r="M38" s="219">
        <f>SUM(M25,M27,M31,M35:M37)</f>
        <v>3698</v>
      </c>
      <c r="N38" s="219">
        <f>SUM(N25,N27,N31,N35:N37)</f>
        <v>0</v>
      </c>
      <c r="O38" s="212"/>
      <c r="P38" s="219">
        <f>SUM(P25,P27,P31,P35:P37)</f>
        <v>807</v>
      </c>
      <c r="Q38" s="219">
        <f>SUM(Q25,Q27,Q31,Q35:Q37)</f>
        <v>0</v>
      </c>
      <c r="R38" s="212"/>
      <c r="S38" s="219">
        <f>SUM(S25,S27,S31,S35:S37)</f>
        <v>0</v>
      </c>
      <c r="T38" s="219">
        <f>SUM(T25,T27,T31,T35:T37)</f>
        <v>0</v>
      </c>
      <c r="U38" s="212"/>
      <c r="V38" s="219">
        <f>SUM(V25,V27,V31,V35:V37)</f>
        <v>0</v>
      </c>
      <c r="W38" s="219">
        <f>SUM(W25,W27,W31,W35:W37)</f>
        <v>0</v>
      </c>
      <c r="X38" s="212"/>
      <c r="Y38" s="219">
        <f>SUM(Y25,Y26,,Y31,Y35:Y37)</f>
        <v>844</v>
      </c>
      <c r="Z38" s="219">
        <f>SUM(Z25,Z27,Z31,Z35:Z37)</f>
        <v>0</v>
      </c>
      <c r="AB38" s="219">
        <f>SUM(AB25,AB27,AB31,AB35:AB37)</f>
        <v>0</v>
      </c>
      <c r="AC38" s="219">
        <f>SUM(AC25,AC27,AC31,AC35:AC37)</f>
        <v>0</v>
      </c>
      <c r="AE38" s="219">
        <f>SUM(D38,G38,J38,M38,P38,S38,V38,Y38,AB38)</f>
        <v>5446</v>
      </c>
      <c r="AF38" s="219">
        <f t="shared" si="2"/>
        <v>0</v>
      </c>
    </row>
    <row r="39" spans="1:35" s="213" customFormat="1" ht="15.75" thickTop="1">
      <c r="A39" s="209"/>
      <c r="B39" s="209"/>
      <c r="C39" s="210"/>
      <c r="F39" s="212"/>
      <c r="I39" s="212"/>
      <c r="L39" s="212"/>
      <c r="O39" s="212"/>
      <c r="R39" s="212"/>
      <c r="U39" s="212"/>
      <c r="V39" s="212"/>
      <c r="W39" s="212"/>
      <c r="X39" s="212"/>
      <c r="Y39" s="212"/>
      <c r="Z39" s="212"/>
      <c r="AA39" s="212"/>
      <c r="AH39" s="247" t="s">
        <v>334</v>
      </c>
      <c r="AI39" s="248">
        <v>13</v>
      </c>
    </row>
    <row r="40" spans="1:35" s="213" customFormat="1" ht="15">
      <c r="A40" s="209"/>
      <c r="B40" s="209"/>
      <c r="C40" s="210"/>
      <c r="F40" s="212"/>
      <c r="I40" s="212"/>
      <c r="L40" s="212"/>
      <c r="O40" s="212"/>
      <c r="R40" s="212"/>
      <c r="U40" s="212"/>
      <c r="V40" s="212"/>
      <c r="W40" s="212"/>
      <c r="X40" s="212"/>
      <c r="Y40" s="212"/>
      <c r="Z40" s="212"/>
      <c r="AA40" s="212"/>
      <c r="AH40" s="247" t="s">
        <v>335</v>
      </c>
      <c r="AI40" s="248">
        <v>1</v>
      </c>
    </row>
    <row r="41" spans="1:35" s="213" customFormat="1" ht="15">
      <c r="A41" s="209"/>
      <c r="B41" s="209"/>
      <c r="C41" s="210"/>
      <c r="F41" s="212"/>
      <c r="I41" s="212"/>
      <c r="L41" s="212"/>
      <c r="O41" s="212"/>
      <c r="R41" s="212"/>
      <c r="U41" s="212"/>
      <c r="V41" s="212"/>
      <c r="W41" s="212"/>
      <c r="X41" s="212"/>
      <c r="Y41" s="212"/>
      <c r="Z41" s="212"/>
      <c r="AA41" s="212"/>
      <c r="AH41" s="248"/>
      <c r="AI41" s="248">
        <f>AI40-AI39</f>
        <v>-12</v>
      </c>
    </row>
    <row r="42" spans="1:27" s="213" customFormat="1" ht="15">
      <c r="A42" s="209"/>
      <c r="B42" s="209"/>
      <c r="C42" s="210"/>
      <c r="F42" s="212"/>
      <c r="I42" s="212"/>
      <c r="L42" s="212"/>
      <c r="O42" s="212"/>
      <c r="R42" s="212"/>
      <c r="U42" s="212"/>
      <c r="V42" s="212"/>
      <c r="W42" s="212"/>
      <c r="X42" s="212"/>
      <c r="Y42" s="212"/>
      <c r="Z42" s="212"/>
      <c r="AA42" s="212"/>
    </row>
    <row r="43" spans="1:27" s="213" customFormat="1" ht="15">
      <c r="A43" s="209"/>
      <c r="B43" s="209"/>
      <c r="C43" s="210"/>
      <c r="F43" s="212"/>
      <c r="I43" s="212"/>
      <c r="L43" s="212"/>
      <c r="O43" s="212"/>
      <c r="R43" s="212"/>
      <c r="U43" s="212"/>
      <c r="V43" s="212"/>
      <c r="W43" s="212"/>
      <c r="X43" s="212"/>
      <c r="Y43" s="212"/>
      <c r="Z43" s="212"/>
      <c r="AA43" s="212"/>
    </row>
    <row r="44" spans="1:32" s="230" customFormat="1" ht="15">
      <c r="A44" s="123" t="s">
        <v>316</v>
      </c>
      <c r="B44" s="124"/>
      <c r="C44" s="226"/>
      <c r="D44" s="227"/>
      <c r="E44" s="227"/>
      <c r="F44" s="227"/>
      <c r="G44" s="227"/>
      <c r="H44" s="227"/>
      <c r="I44" s="227"/>
      <c r="J44" s="228"/>
      <c r="K44" s="228"/>
      <c r="L44" s="229"/>
      <c r="M44" s="228"/>
      <c r="AE44" s="231"/>
      <c r="AF44" s="231"/>
    </row>
    <row r="45" spans="1:32" s="230" customFormat="1" ht="15">
      <c r="A45" s="128"/>
      <c r="B45" s="124" t="s">
        <v>311</v>
      </c>
      <c r="C45" s="130"/>
      <c r="D45" s="228"/>
      <c r="E45" s="228"/>
      <c r="F45" s="228"/>
      <c r="G45" s="228"/>
      <c r="H45" s="228"/>
      <c r="I45" s="228"/>
      <c r="J45" s="228"/>
      <c r="K45" s="228"/>
      <c r="L45" s="229"/>
      <c r="M45" s="228"/>
      <c r="AE45" s="231"/>
      <c r="AF45" s="231"/>
    </row>
    <row r="46" spans="1:32" s="232" customFormat="1" ht="15">
      <c r="A46" s="17"/>
      <c r="B46" s="17"/>
      <c r="C46" s="16"/>
      <c r="N46" s="212"/>
      <c r="Q46" s="212"/>
      <c r="T46" s="212"/>
      <c r="W46" s="212"/>
      <c r="Z46" s="212"/>
      <c r="AC46" s="212"/>
      <c r="AD46" s="212"/>
      <c r="AE46" s="213"/>
      <c r="AF46" s="213"/>
    </row>
    <row r="47" spans="1:7" s="148" customFormat="1" ht="15">
      <c r="A47" s="126" t="s">
        <v>280</v>
      </c>
      <c r="B47" s="125" t="s">
        <v>310</v>
      </c>
      <c r="C47" s="174"/>
      <c r="D47" s="174"/>
      <c r="E47" s="174"/>
      <c r="F47" s="175"/>
      <c r="G47" s="174"/>
    </row>
    <row r="48" spans="1:7" s="148" customFormat="1" ht="15">
      <c r="A48" s="10" t="s">
        <v>346</v>
      </c>
      <c r="B48" s="176"/>
      <c r="C48" s="174"/>
      <c r="D48" s="174"/>
      <c r="E48" s="174"/>
      <c r="F48" s="175"/>
      <c r="G48" s="174"/>
    </row>
    <row r="49" spans="1:7" s="148" customFormat="1" ht="15">
      <c r="A49" s="129"/>
      <c r="B49" s="177"/>
      <c r="C49" s="174"/>
      <c r="D49" s="174"/>
      <c r="E49" s="174"/>
      <c r="F49" s="175"/>
      <c r="G49" s="174"/>
    </row>
    <row r="50" spans="1:7" s="148" customFormat="1" ht="15">
      <c r="A50" s="126" t="s">
        <v>7</v>
      </c>
      <c r="B50" s="13" t="s">
        <v>163</v>
      </c>
      <c r="C50" s="174"/>
      <c r="D50" s="174"/>
      <c r="E50" s="174"/>
      <c r="F50" s="175"/>
      <c r="G50" s="174"/>
    </row>
    <row r="51" spans="1:7" s="148" customFormat="1" ht="15">
      <c r="A51" s="10" t="s">
        <v>361</v>
      </c>
      <c r="B51" s="13"/>
      <c r="C51" s="174"/>
      <c r="D51" s="174"/>
      <c r="E51" s="174"/>
      <c r="F51" s="175"/>
      <c r="G51" s="174"/>
    </row>
    <row r="52" spans="1:7" s="148" customFormat="1" ht="15">
      <c r="A52" s="126"/>
      <c r="B52" s="13"/>
      <c r="C52" s="174"/>
      <c r="D52" s="174"/>
      <c r="E52" s="174"/>
      <c r="F52" s="175"/>
      <c r="G52" s="174"/>
    </row>
    <row r="53" spans="1:7" s="148" customFormat="1" ht="15">
      <c r="A53" s="252">
        <v>40602</v>
      </c>
      <c r="B53" s="13"/>
      <c r="C53" s="174"/>
      <c r="D53" s="174"/>
      <c r="E53" s="174"/>
      <c r="F53" s="175"/>
      <c r="G53" s="174"/>
    </row>
    <row r="54" spans="1:7" s="148" customFormat="1" ht="15">
      <c r="A54" s="7" t="s">
        <v>348</v>
      </c>
      <c r="B54" s="13"/>
      <c r="C54" s="174"/>
      <c r="D54" s="174"/>
      <c r="E54" s="174"/>
      <c r="F54" s="175"/>
      <c r="G54" s="174"/>
    </row>
    <row r="55" spans="2:7" s="148" customFormat="1" ht="15">
      <c r="B55" s="178"/>
      <c r="C55" s="174"/>
      <c r="D55" s="174"/>
      <c r="E55" s="174"/>
      <c r="F55" s="175"/>
      <c r="G55" s="174"/>
    </row>
    <row r="56" spans="1:3" ht="15">
      <c r="A56" s="13"/>
      <c r="B56" s="125"/>
      <c r="C56" s="15"/>
    </row>
    <row r="57" spans="1:3" ht="15">
      <c r="A57" s="129"/>
      <c r="B57" s="129"/>
      <c r="C57" s="15"/>
    </row>
    <row r="58" spans="1:3" ht="15">
      <c r="A58" s="129"/>
      <c r="B58" s="129"/>
      <c r="C58" s="15"/>
    </row>
    <row r="59" spans="1:3" ht="15">
      <c r="A59" s="129"/>
      <c r="B59" s="129"/>
      <c r="C59" s="15"/>
    </row>
    <row r="60" spans="1:3" ht="15">
      <c r="A60" s="13"/>
      <c r="B60" s="13"/>
      <c r="C60" s="16"/>
    </row>
    <row r="61" spans="1:3" ht="15">
      <c r="A61" s="17"/>
      <c r="B61" s="17"/>
      <c r="C61" s="16"/>
    </row>
    <row r="62" spans="1:3" ht="15">
      <c r="A62" s="14"/>
      <c r="B62" s="14"/>
      <c r="C62" s="236"/>
    </row>
    <row r="63" spans="1:3" ht="15">
      <c r="A63" s="237"/>
      <c r="B63" s="237"/>
      <c r="C63" s="237"/>
    </row>
    <row r="64" spans="1:3" ht="15">
      <c r="A64" s="238"/>
      <c r="B64" s="238"/>
      <c r="C64" s="238"/>
    </row>
    <row r="73" spans="1:3" ht="15">
      <c r="A73" s="239"/>
      <c r="B73" s="239"/>
      <c r="C73" s="239"/>
    </row>
  </sheetData>
  <sheetProtection/>
  <mergeCells count="25">
    <mergeCell ref="AE6:AE7"/>
    <mergeCell ref="AF6:AF7"/>
    <mergeCell ref="V6:V7"/>
    <mergeCell ref="W6:W7"/>
    <mergeCell ref="AB6:AB7"/>
    <mergeCell ref="Z6:Z7"/>
    <mergeCell ref="Y6:Y7"/>
    <mergeCell ref="AC6:AC7"/>
    <mergeCell ref="J6:J7"/>
    <mergeCell ref="K6:K7"/>
    <mergeCell ref="M6:M7"/>
    <mergeCell ref="N6:N7"/>
    <mergeCell ref="P6:P7"/>
    <mergeCell ref="Q6:Q7"/>
    <mergeCell ref="S6:S7"/>
    <mergeCell ref="T6:T7"/>
    <mergeCell ref="AB4:AB5"/>
    <mergeCell ref="J3:J4"/>
    <mergeCell ref="K3:K4"/>
    <mergeCell ref="M3:M4"/>
    <mergeCell ref="N3:N4"/>
    <mergeCell ref="D6:D7"/>
    <mergeCell ref="E6:E7"/>
    <mergeCell ref="G6:G7"/>
    <mergeCell ref="H6:H7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Rosiza</cp:lastModifiedBy>
  <cp:lastPrinted>2011-02-28T10:43:53Z</cp:lastPrinted>
  <dcterms:created xsi:type="dcterms:W3CDTF">2003-02-07T14:36:34Z</dcterms:created>
  <dcterms:modified xsi:type="dcterms:W3CDTF">2011-02-28T10:51:47Z</dcterms:modified>
  <cp:category/>
  <cp:version/>
  <cp:contentType/>
  <cp:contentStatus/>
</cp:coreProperties>
</file>